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6320" windowHeight="126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Лист1!$A$1:$L$165</definedName>
  </definedNames>
  <calcPr calcId="124519"/>
</workbook>
</file>

<file path=xl/calcChain.xml><?xml version="1.0" encoding="utf-8"?>
<calcChain xmlns="http://schemas.openxmlformats.org/spreadsheetml/2006/main">
  <c r="L158" i="1"/>
  <c r="L159"/>
  <c r="L160"/>
  <c r="L161"/>
  <c r="L162"/>
  <c r="I158"/>
  <c r="I159"/>
  <c r="I160"/>
  <c r="I161"/>
  <c r="I162"/>
  <c r="L135"/>
  <c r="L136"/>
  <c r="L137"/>
  <c r="L138"/>
  <c r="L139"/>
  <c r="H138"/>
  <c r="I138" s="1"/>
  <c r="G135"/>
  <c r="I135" s="1"/>
  <c r="G136"/>
  <c r="I136" s="1"/>
  <c r="G137"/>
  <c r="I137" s="1"/>
  <c r="G139"/>
  <c r="I139" s="1"/>
  <c r="L112"/>
  <c r="L113"/>
  <c r="L114"/>
  <c r="L115"/>
  <c r="L116"/>
  <c r="I112"/>
  <c r="I113"/>
  <c r="I114"/>
  <c r="I115"/>
  <c r="I116"/>
  <c r="I89" l="1"/>
  <c r="I90"/>
  <c r="I91"/>
  <c r="I92"/>
  <c r="I93"/>
  <c r="J57"/>
  <c r="J58"/>
  <c r="J59"/>
  <c r="J60"/>
  <c r="J61"/>
  <c r="J62"/>
  <c r="J63"/>
  <c r="J64"/>
  <c r="J65"/>
  <c r="J43"/>
  <c r="J44"/>
  <c r="J45"/>
  <c r="J46"/>
  <c r="J47"/>
  <c r="G133" l="1"/>
  <c r="H134"/>
  <c r="K88" l="1"/>
  <c r="L150"/>
  <c r="L151"/>
  <c r="L152"/>
  <c r="L153"/>
  <c r="L154"/>
  <c r="L155"/>
  <c r="L156"/>
  <c r="L157"/>
  <c r="I150"/>
  <c r="I151"/>
  <c r="I152"/>
  <c r="I153"/>
  <c r="I154"/>
  <c r="I155"/>
  <c r="I156"/>
  <c r="I157"/>
  <c r="I133"/>
  <c r="G119"/>
  <c r="I119" s="1"/>
  <c r="G120"/>
  <c r="I120" s="1"/>
  <c r="G121"/>
  <c r="I121" s="1"/>
  <c r="G122"/>
  <c r="I122" s="1"/>
  <c r="G123"/>
  <c r="I123" s="1"/>
  <c r="G124"/>
  <c r="I124" s="1"/>
  <c r="G125"/>
  <c r="I125" s="1"/>
  <c r="G126"/>
  <c r="I126" s="1"/>
  <c r="G127"/>
  <c r="I127" s="1"/>
  <c r="G128"/>
  <c r="I128" s="1"/>
  <c r="G129"/>
  <c r="I129" s="1"/>
  <c r="G130"/>
  <c r="I130" s="1"/>
  <c r="G131"/>
  <c r="I131" s="1"/>
  <c r="G132"/>
  <c r="I132" s="1"/>
  <c r="I134"/>
  <c r="G118"/>
  <c r="I118" s="1"/>
  <c r="L105"/>
  <c r="L106"/>
  <c r="L107"/>
  <c r="L108"/>
  <c r="L109"/>
  <c r="L110"/>
  <c r="L111"/>
  <c r="I105"/>
  <c r="I106"/>
  <c r="I107"/>
  <c r="I108"/>
  <c r="I109"/>
  <c r="I110"/>
  <c r="I111"/>
  <c r="K87"/>
  <c r="L133" s="1"/>
  <c r="I81"/>
  <c r="I82"/>
  <c r="I83"/>
  <c r="I84"/>
  <c r="I85"/>
  <c r="I86"/>
  <c r="I87"/>
  <c r="I88"/>
  <c r="J29"/>
  <c r="J75" s="1"/>
  <c r="L75" s="1"/>
  <c r="J35"/>
  <c r="J81" s="1"/>
  <c r="L81" s="1"/>
  <c r="J36"/>
  <c r="J82" s="1"/>
  <c r="L82" s="1"/>
  <c r="J37"/>
  <c r="J83" s="1"/>
  <c r="L83" s="1"/>
  <c r="J38"/>
  <c r="J84" s="1"/>
  <c r="J39"/>
  <c r="H56" s="1"/>
  <c r="J40"/>
  <c r="J86" s="1"/>
  <c r="L86" s="1"/>
  <c r="J41"/>
  <c r="J42"/>
  <c r="I52" s="1"/>
  <c r="L142"/>
  <c r="L143"/>
  <c r="L144"/>
  <c r="L145"/>
  <c r="L146"/>
  <c r="L147"/>
  <c r="L148"/>
  <c r="L149"/>
  <c r="L141"/>
  <c r="I142"/>
  <c r="I143"/>
  <c r="I144"/>
  <c r="I145"/>
  <c r="I146"/>
  <c r="I147"/>
  <c r="I148"/>
  <c r="I149"/>
  <c r="I141"/>
  <c r="I96"/>
  <c r="I97"/>
  <c r="I98"/>
  <c r="I99"/>
  <c r="I100"/>
  <c r="I101"/>
  <c r="I102"/>
  <c r="I103"/>
  <c r="I104"/>
  <c r="I95"/>
  <c r="L96"/>
  <c r="L97"/>
  <c r="L98"/>
  <c r="L99"/>
  <c r="L100"/>
  <c r="L101"/>
  <c r="L102"/>
  <c r="L103"/>
  <c r="L104"/>
  <c r="L95"/>
  <c r="I73"/>
  <c r="I74"/>
  <c r="I75"/>
  <c r="I76"/>
  <c r="I77"/>
  <c r="I78"/>
  <c r="I79"/>
  <c r="I80"/>
  <c r="I72"/>
  <c r="J27"/>
  <c r="J73" s="1"/>
  <c r="J119" s="1"/>
  <c r="J28"/>
  <c r="J74" s="1"/>
  <c r="J120" s="1"/>
  <c r="J30"/>
  <c r="J76" s="1"/>
  <c r="J31"/>
  <c r="J77" s="1"/>
  <c r="J123" s="1"/>
  <c r="J32"/>
  <c r="J78" s="1"/>
  <c r="J124" s="1"/>
  <c r="J33"/>
  <c r="H55" s="1"/>
  <c r="J34"/>
  <c r="J80" s="1"/>
  <c r="J126" s="1"/>
  <c r="L126" s="1"/>
  <c r="J26"/>
  <c r="H21"/>
  <c r="E21"/>
  <c r="B21"/>
  <c r="J72" l="1"/>
  <c r="J118" s="1"/>
  <c r="L118" s="1"/>
  <c r="H52"/>
  <c r="L88"/>
  <c r="K134"/>
  <c r="L84"/>
  <c r="J130"/>
  <c r="L122"/>
  <c r="J122"/>
  <c r="H53"/>
  <c r="J53" s="1"/>
  <c r="J85"/>
  <c r="L85" s="1"/>
  <c r="J52"/>
  <c r="H54"/>
  <c r="J54" s="1"/>
  <c r="J87"/>
  <c r="L87" s="1"/>
  <c r="J79"/>
  <c r="J127"/>
  <c r="L127" s="1"/>
  <c r="J129"/>
  <c r="L129" s="1"/>
  <c r="J121"/>
  <c r="L121" s="1"/>
  <c r="L131"/>
  <c r="L132"/>
  <c r="J128"/>
  <c r="L128" s="1"/>
  <c r="L134"/>
  <c r="L80"/>
  <c r="L76"/>
  <c r="L130"/>
  <c r="L74"/>
  <c r="L78"/>
  <c r="L73"/>
  <c r="L72"/>
  <c r="L124"/>
  <c r="L119"/>
  <c r="L120"/>
  <c r="J55"/>
  <c r="J56"/>
  <c r="L79" l="1"/>
  <c r="J125"/>
  <c r="L125" s="1"/>
  <c r="L77"/>
  <c r="L123"/>
</calcChain>
</file>

<file path=xl/comments1.xml><?xml version="1.0" encoding="utf-8"?>
<comments xmlns="http://schemas.openxmlformats.org/spreadsheetml/2006/main">
  <authors>
    <author>Автор</author>
  </authors>
  <commentList>
    <comment ref="B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1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<sst xmlns="http://schemas.openxmlformats.org/spreadsheetml/2006/main" count="383" uniqueCount="190">
  <si>
    <t>Інформація</t>
  </si>
  <si>
    <t>про виконання паспорта регіональної бюджетної програми</t>
  </si>
  <si>
    <t>1.</t>
  </si>
  <si>
    <t>Департамент соціального захисту населення</t>
  </si>
  <si>
    <t>Запорізької облдержадміністрації</t>
  </si>
  <si>
    <t>(найменування головного розпорядника коштів)</t>
  </si>
  <si>
    <t>(КВКВ)</t>
  </si>
  <si>
    <t>2.</t>
  </si>
  <si>
    <t>(найменування відповідального виконавця)</t>
  </si>
  <si>
    <t>3.</t>
  </si>
  <si>
    <t>0813242</t>
  </si>
  <si>
    <t>(КПКВК МБ)</t>
  </si>
  <si>
    <t>4.</t>
  </si>
  <si>
    <t>Аналіз виконання за видатками та наданими кредитами в цілому за регіональною бюджетною програмою</t>
  </si>
  <si>
    <t>Бюджетні асигнуавання з урахуванням змін</t>
  </si>
  <si>
    <t>Проведені видатки, надані кредити</t>
  </si>
  <si>
    <t>Відхилення</t>
  </si>
  <si>
    <t>Загальний фонд</t>
  </si>
  <si>
    <t>Спеціальний фонд</t>
  </si>
  <si>
    <t>Усього (2+3)</t>
  </si>
  <si>
    <t>Усього (5+6)</t>
  </si>
  <si>
    <t>Усього (8+9)</t>
  </si>
  <si>
    <t>5.</t>
  </si>
  <si>
    <t>Аналіз виконання напрямів використання:</t>
  </si>
  <si>
    <t>№ з/п</t>
  </si>
  <si>
    <t>Напрями використання</t>
  </si>
  <si>
    <t>Разом</t>
  </si>
  <si>
    <t>тис. грн.</t>
  </si>
  <si>
    <t>6.</t>
  </si>
  <si>
    <t>Аналіз виконання видатків у розрізі територій та бюджетних установ (одержувачів коштів)</t>
  </si>
  <si>
    <t>Назва адміністративно - територіальної одиниці, бюджетної установи (одержувача коштів)</t>
  </si>
  <si>
    <t>№  з/п</t>
  </si>
  <si>
    <t>Комунальна установа "Комп'ютерний інформаційно-обчислювальний центр" Запорізької обласної ради</t>
  </si>
  <si>
    <t>Департамент соціального захисту населення облдержадміністрації</t>
  </si>
  <si>
    <t>7.</t>
  </si>
  <si>
    <t>Результативні показники, що характеризують виконання регіональної бюджетної програми:</t>
  </si>
  <si>
    <t>Показники</t>
  </si>
  <si>
    <t>Одиниця виміру</t>
  </si>
  <si>
    <t>Джерело інформації</t>
  </si>
  <si>
    <t>Затверджено паспортом регіональної бюджетної програми</t>
  </si>
  <si>
    <t>Виконано</t>
  </si>
  <si>
    <t>Затрати</t>
  </si>
  <si>
    <t>тис.грн.</t>
  </si>
  <si>
    <t>Продукти</t>
  </si>
  <si>
    <t>9</t>
  </si>
  <si>
    <t>грн.</t>
  </si>
  <si>
    <t>осіб</t>
  </si>
  <si>
    <t>Звіт</t>
  </si>
  <si>
    <t>Ефективність</t>
  </si>
  <si>
    <t>Розрахунково</t>
  </si>
  <si>
    <t>Якість</t>
  </si>
  <si>
    <t>%</t>
  </si>
  <si>
    <t>Заступник директора Департаменту - начальник управління                                                                                                 Г.М. Рябак</t>
  </si>
  <si>
    <t xml:space="preserve"> у складних життєвих обставинах «Назустріч людям» на 2015 - 2019 роки</t>
  </si>
  <si>
    <t xml:space="preserve"> Обласна Програма соціальної підтримки ветеранів війни, праці, дітей війни, осіб з інвалідіністю, інших соціальних груп населення, що перебувають</t>
  </si>
  <si>
    <t xml:space="preserve">Надання адресної грошової допомоги громадянам, які опинились в складних життєвих обставинах, відповідно до Порядку її надання </t>
  </si>
  <si>
    <t>Надання адресної грошової допомоги громадянам, які опинилися в складних життєвих обставинахдепутатами обласної ради (у рівних частинах для кожного) відповідно до Порядку її надання</t>
  </si>
  <si>
    <t>Забезпечення, відповідно до медичних висновків, санаторно-курортним лікуванням (путівками) ветеранів війни, праці, дітей війни,осіб з інвалідністю у санаторіях і профілакторіях Запорізької області, у тч. учасників антитерористичної операції</t>
  </si>
  <si>
    <t>Забезпечити ветеранів Другої світової війни 1941-1945 років технічними та іншими засобами реабілітації за медичними висновками та учасників антитерористичної операції</t>
  </si>
  <si>
    <t>Надання членам сімей загиблих ветеранів війни,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житлово-комунальних послуг та твердого палива і скрапленого газу у розмірі додаткової 50-відсоткової знижки в межах норм, передбачених чинним законодавством, крім осіб, яким призначено субсидії на оплату цих послуг</t>
  </si>
  <si>
    <t>Надання щорічної грошової допомоги у розмірі 500 грн. до Дня Перемоги учасникам, які безпосередньо приймали участь у  бойових діях Другої світової війни</t>
  </si>
  <si>
    <t>Надання грошової компенсації особам з інвалідністю внаслідок війни ІІІ групи з числа військовослужбовців, які брали безпосередню участь в антитерористичній операції, та потрбують поліпшення житлових умов, для придбання житла відповідно до Порядку</t>
  </si>
  <si>
    <t>Запорізька обласна організація ветеранів України</t>
  </si>
  <si>
    <t>Запорізька обласна організація Товариства Червоного Хреста України</t>
  </si>
  <si>
    <t>Надання разової грошової допомоги в розмірі 500 грн. особам, яким виповнилося 100, 105 та 110 років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</si>
  <si>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</si>
  <si>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</si>
  <si>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</si>
  <si>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</si>
  <si>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</si>
  <si>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</si>
  <si>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</si>
  <si>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</si>
  <si>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</si>
  <si>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од.</t>
  </si>
  <si>
    <t>Звіт КУ КІОЦ ЗОР, виплатні документи</t>
  </si>
  <si>
    <t>Накладна на отримання, звіт</t>
  </si>
  <si>
    <t>План проведення заходу</t>
  </si>
  <si>
    <t>Бухгалтерські звіти</t>
  </si>
  <si>
    <t>Акт, інформація</t>
  </si>
  <si>
    <t>Результати проведення конкурсу</t>
  </si>
  <si>
    <t>Звернення громадян до облдержадміністрації</t>
  </si>
  <si>
    <t>Звернення громадян до депутатів обласної ради</t>
  </si>
  <si>
    <t>Заявка (звернення) місцевих управлінь праці та соціального захисту населення</t>
  </si>
  <si>
    <t>Єдиний державний автоматизований реєстр осіб, які мають право на пільги</t>
  </si>
  <si>
    <t>База АСОПД щодо одержувачів пенсій</t>
  </si>
  <si>
    <t>Порядок черговості постановки на квартирний облік</t>
  </si>
  <si>
    <t>Звернення громадських організацій</t>
  </si>
  <si>
    <t>Середні витрати на перебування у санаторіях і профілакторіях області ветеранів війни, праці, дітей війни, осіб з інвалідіністю</t>
  </si>
  <si>
    <t>Середні витрати на надання членам сімей загиблих ветеранів війни, які брали участь у бойових діях на території інших держав та територіях проведення антитерористичної операції на Сході України компенсації вартості житлово-комунальних послуг та твердого палива і скрапленого газу у розмірі додаткової 50-відсоткової знижки в межах норм, передбачених чинним законодавством, крім осіб, яким призначено субсидії на оплату цих послуг</t>
  </si>
  <si>
    <t>Середні витрати на надання грошової компенсації особам з інвалідністю внаслідок війни ІІІ групи з числа військовослужбовців, які брали безпосередню участь в антитерористичній операції, та потрбують поліпшення житлових умов, для придбання житла відповідно до Порядку</t>
  </si>
  <si>
    <t>Рівень забезпечення (у межах виділених асигнувань) адресною грошовою допомогою громадян, які опинилися в складних життєвих обставинах керівництвом облдержадміністрації</t>
  </si>
  <si>
    <t>Рівень забезпечення (у межах виділених асигнувань) санаторно-курортним лікуванням ветеранів війни, праці, дітей війни, осіб з інвалідністю у санаторіях і профілакторіях області.</t>
  </si>
  <si>
    <t>Рівень забезпечення (у межах виділених асигнувань)  компенсації особам з особливими заслугами, визначеними  п. 7 ст. 9 Закону України «Про основні засади соціального захисту ветеранів праці та інших громадян похилого віку в Україні», за їх особистим зверненням різницю в пільгах, передбачених цією статтею та соціальними нормами, що встановлені іншими нормативно-правовими актами</t>
  </si>
  <si>
    <t xml:space="preserve">Надання компенсації особам з особливими заслугами визначених п. 7 ст. 9 Закону України «Про основні засади соціального захисту ветеранів праці та інших громадян похилого віку в Україні», за їх особистим зверненням різницю в пільгах передбачених цією статтею та соціальними нормами, що встановлені іншими нормативно-правовими актами  </t>
  </si>
  <si>
    <t>Проведення 20 -го телевізійного марафону "Пам'ять" з нагоди відзначення Дня пам'яті та примирення і перемоги над нацизмом у Другій світовій війні (придбання канцелярського та письмового приладдя, паперу, конвертів, марок, квіткової продукції, вітальних листівок, придбання та виготовлення грамот і запрошень, оплата послуг з надання телеефіру, культурного обслуговування, з перезарядки картриджів, тонеріів, банківських послуг, послуг зв'язку та доступу до мережі Інтернет, комцунальних послуг та енергоносіїв, винагорода громадському активу (у розмірі, що не перевищує 50%  прожиткового мінімуму, встановленого законодавством на 01.01.2019 на одну особу в розрахунку на місяць) матеріальна допомога та подарунки ветеранам тощо)</t>
  </si>
  <si>
    <t>Надання одноразової адресної грошової допомоги військовослужбовцям, які беруть (брали) безпосередню участь в антитерористичній операції та сім’ям загиблих військовослужбовців, які брали безпосередню участь в зазначеній операції, на компенсацію витрат, пов’язаних з розробленням документації із землеустрою для відведення земельної ділянки для індивідуального житлового будівництва, особистого селянського господарства, садівництва, городництва, у загальному розмірі, що не перевищує два прожиткові мінімуми, відповідно до Порядку її надання.</t>
  </si>
  <si>
    <t>Надання щомісячної допомоги особам з інвалідністю внаслідок війни, статус яким встановлено за безпосередню участь в зоні проведення антитерористичної операції у розмірі:
особи з інвалідністю І групи – 1000 грн., на 1 особу;
особи з інвалідністю ІІ групи – 700 грн., на 1 особу;
особи з інвалідністю ІІІ групи – 500 грн., на 1 особу</t>
  </si>
  <si>
    <t>Надання одноразової грошової допомоги на виготовлення та встановлення надгробка на могилі загиблого учасника антитерористичної операції, незалежно від часу смерті, у розмірі 10 прожиткових мінімумів, відповідно до Порядку її надання</t>
  </si>
  <si>
    <t>Фінансування гарячого харчування осіб, які опинилися в складних життєвих обставинах, бездомних громадян та осіб, звільнених з місць позбавлення волі не менше ніж два рази на тиждень</t>
  </si>
  <si>
    <t>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проживання, особам, які звільнилися з місць позбавлення волі та особам, які перебувають у складних життєвих обставинах, із числа вперше та повторно захворівших на туберкульоз з метою формування прихильності лікування та зменшення кількості осіб, які припиняють його достроково</t>
  </si>
  <si>
    <t>Надання фінансвової підтримки обласним громадським організаціям, що об'єднують громадян, які потребують соціальної підтримки, шляхом проведення конкурсу соціальних проектів</t>
  </si>
  <si>
    <t>Проведення окремих обласних заходів: 
з нагоди Міжнародного Дня людей похилого віку, Дня ветерана;
з нагоди вшанування Пам’яті загиблих в Афганістані та інших локальних війнах;
з нагоди роковин Чорнобильської катастрофи, проведення фестивалю української національної творчості патріотичного спрямування "З вірою в Україну"</t>
  </si>
  <si>
    <t>Громадська організація "ЦЕНТР "ПОБРАТИМ"</t>
  </si>
  <si>
    <t>План проведення заходів</t>
  </si>
  <si>
    <t>Кількість одержувачів адресної грошової допомоги громадянам, які опинились в складних життєвих обставинах, відповідно до Порядку її надання</t>
  </si>
  <si>
    <t>Кількість одержувачів адресної грошової допомоги громадянам, які опинилися в складних життєвих обставинах депутатами обласної ради (у рівних частинах для кожного) відповідно до Порядку її надання</t>
  </si>
  <si>
    <t>Кількість ветеранів війни, праці, дітей війни, осіб з інвалідністю , у тому числі учасників анти терористичної операції забезпечених, відповідно до медичних висновків, санаторно-курортним лікуванням (путівками) у санаторіях і профілакторіях Запорізької області</t>
  </si>
  <si>
    <t>Кількість членів сімей загиблих ветеранів війни, які брали участь у бойових діях на території інших держав та територіях проведення антитерористичної операції на Сході України, яким надається компенсація вартості житлово-комунальних послуг та твердого палива і скрапленого газу у розмірі додаткової 50-відсоткової знижки в межах норм, передбачених чинним законодавством, крім осіб, яким призначено субсидії на оплату цих послуг</t>
  </si>
  <si>
    <t>Кількість одержувачів щорічної грошової допомоги у розмірі 500 грн. до Дня Перемоги учасникам, які безпосередньо приймали участь у  бойових діях Другої світової війни</t>
  </si>
  <si>
    <t>Кількість одержувачів компенсації особам з особливими заслугами визначених п. 7 ст. 9 Закону України «Про основні засади соціального захисту ветеранів праці та інших громадян похилого віку в Україні», за їх особистим зверненням різницю в пільгах передбачених цією статтею та соціальними нормами, що встановлені іншими нормативно-правовими актами</t>
  </si>
  <si>
    <t>Кількість одержувачів разової грошової допомоги в розмірі 500 грн. особам, яким виповнилося 100, 105 та 110 років</t>
  </si>
  <si>
    <t>Кількість обласних громадських організацій, що є відповідальними виконавцями  проведення 20 -го телевізійного марафону "Пам'ять" з нагоди відзначення Дня пам'яті та примирення і перемоги над нацизмом у Другій світовій війні</t>
  </si>
  <si>
    <t>Кількість одержувачів одноразової адресної грошової допомоги військовослужбовцям, які беруть (брали) безпосередню участь в антитерористичній операції та сім’ям загиблих військовослужбовців, які брали безпосередню участь в зазначеній операції, на компенсацію витрат, пов’язаних з розробленням документації із землеустрою для відведення земельної ділянки для індивідуального житлового будівництва, особистого селянського господарства, садівництва, городництва, у загальному розмірі, що не перевищує два прожиткові мінімуми, відповідно до Порядку її надання.</t>
  </si>
  <si>
    <t>Кількість одержувачів щомісячної допомоги особам з інвалідністю внаслідок війни, статус яким встановлено за безпосередню участь в зоні проведення антитерористичної операції у розмірі:
особи з інвалідністю І групи – 1000 грн., на 1 особу;
особи з інвалідністю ІІ групи – 700 грн., на 1 особу;
особи з інвалідністю ІІІ групи – 500 грн., на 1 особу</t>
  </si>
  <si>
    <t>Кількість одержувачів одноразової грошової допомоги на виготовлення та встановлення надгробка на могилі загиблого учасника антитерористичної операції, незалежно від часу смерті, у розмірі 10 прожиткових мінімумів, відповідно до Порядку її надання</t>
  </si>
  <si>
    <t xml:space="preserve">Кількість порцій гарячого харчування </t>
  </si>
  <si>
    <t>Кількість продовольчих та гігієнічних наборів</t>
  </si>
  <si>
    <t>Кількість обласних громадських організацій, що об'єднують громадян, які потребують соціальної підтримки</t>
  </si>
  <si>
    <t>Кількість технічних та інших засобів реабілітації для ветеранів Другої світової війни та учасників антитерористичної операції за медичними висновками</t>
  </si>
  <si>
    <t xml:space="preserve">Кількість проведених обласних заходів </t>
  </si>
  <si>
    <t>Кількість отримувачів грошової компенсації особам з інвалідністю внаслідок війни ІІІ групи з числа військовослужбовців, які брали безпосередню участь в антитерористичній операції, та потребують поліпшення житлових умов, для  придбання  житла відповідно до Порядку</t>
  </si>
  <si>
    <t xml:space="preserve">шт. </t>
  </si>
  <si>
    <t>Бухгалтерські регістри виданих путівок, звіт</t>
  </si>
  <si>
    <t>Списки осіб, сформовані міськрайтуб - диспансерами на отримання допомоги у вигляді продовольчих та гігієнічних наборів</t>
  </si>
  <si>
    <t>План проведення  заходу</t>
  </si>
  <si>
    <t>Середні витрати на надання адресної грошової допомоги громадянам, які опинились в складних життєвих обставинах, відповідно до Порядку її надання</t>
  </si>
  <si>
    <t>Середні витрати на надання адресної грошової допомоги громадянам, які опинилися в складних життєвих обставинах депутатами обласної ради (у рівних частинах для кожного) відповідно до Порядку її надання</t>
  </si>
  <si>
    <t>Середні витрати на надання щорічної грошової допомоги у розмірі 500 грн. до Дня Перемоги учасникам, які безпосередньо приймали участь у  бойових діях Другої світової війни</t>
  </si>
  <si>
    <t>Середній розмір компенсації особам з особливими заслугами, визначеними  п. 7 ст. 9 Закону України «Про основні засади соціального захисту ветеранів праці та інших громадян похилого віку в Україні», за їх особистим зверненням різницю в пільгах, передбачених цією статтею та соціальними нормами, що встановлені іншими нормативно-правовими актами</t>
  </si>
  <si>
    <t>Середні витрати на одну особу, якій виповнилося 100, 105 та 110 років</t>
  </si>
  <si>
    <t xml:space="preserve">Середні витрати на проведення 20 -го телевізійного марафону "Пам'ять" з нагоди відзначення Дня пам'яті та примирення і перемоги над нацизмом у Другій світовій війні </t>
  </si>
  <si>
    <t>Середній розмір одноразової адресної грошової допомоги на компенсацію витрат, пов’язаних з розробленням документації із землеустрою для відведення земельної ділянки для індивідуального житлового будівництва, особистого селянського господарства, садівництва, городництва, у загальному розмірі, що не перевищує два прожиткові мінімуми, відповідно до Порядку її надання.</t>
  </si>
  <si>
    <t>Середні витрати на надання щомісячної допомоги особам з інвалідністю внаслідок війни, статус яким встановлено за безпосередню участь в зоні проведення антитерористичної операції у розмірі:
особи з інвалідністю І групи – 1000 грн., на 1 особу;
особи з інвалідністю ІІ групи – 700 грн., на 1 особу;
особи з інвалідністю ІІІ групи – 500 грн., на 1 особу</t>
  </si>
  <si>
    <t>Середні розмір одноразової грошової допомоги на виготовлення та встановлення надгробка на могилі загиблого учасника антитерористичної операції, незалежно від часу смерті, у розмірі 10 прожиткових мінімумів, відповідно до Порядку її надання</t>
  </si>
  <si>
    <t>Середні витрати на фінансування гарячого харчування осіб, які опинилися в складних життєвих обставинах, бездомних громадян та осіб, звільнених з місць позбавлення волі не менше ніж два рази на тиждень</t>
  </si>
  <si>
    <t>Середні витрати на фінансування надання адресної допомоги у вигляді продовольчих та гігієнічних наборів на амбулаторному етапі лікування особам без визначеного місця проживання, особам, які звільнилися з місць позбавлення волі та особам, які перебувають у складних життєвих обставинах, із числа вперше та повторно захворівших на туберкульоз з метою формування прихильності лікування та зменшення кількості осіб, які припиняють його достроково</t>
  </si>
  <si>
    <t>Середні витрати на надання фінансвової підтримки обласним громадським організаціям, що об'єднують громадян, які потребують соціальної підтримки, шляхом проведення конкурсу соціальних проектів</t>
  </si>
  <si>
    <t>Середні витрати на придбання технічних та інших засобів реабілітації для ветеранів Другої світової війни та учасників антитерористичної операції</t>
  </si>
  <si>
    <t>Середні витрати на проведення окремих обласних заходів: 
з нагоди Міжнародного Дня людей похилого віку, Дня ветерана;
з нагоди вшанування Пам’яті загиблих в Афганістані та інших локальних війнах;
з нагоди роковин Чорнобильської катастрофи, проведення фестивалю української національної творчості патріотичного спрямування "З вірою в Україну"</t>
  </si>
  <si>
    <t xml:space="preserve">
Рівень забезпечення (у межах виділених асигнувань) адресною грошовою допомогою громадян, які опинилися в складних життєвих обставинах депутатами обласної ради (у рівних частинах для кожного) відповідно до Порядку її надання</t>
  </si>
  <si>
    <t>Рівень забезпечення членів сімей загиблих ветеранів війни, які брали участь у бойових діях на території інших держав та територіях проведення антитерористичної операції на Сході України компенсацією вартості житлово-комунальних послуг та твердого палива і скрапленого газу у розмірі додаткової 50-відсоткової знижки в межах норм, передбачених чинним законодавством, крім осіб, яким призначено субсидії на оплату цих послуг</t>
  </si>
  <si>
    <t>Рівень забезпечення щорічною грошовою допомогою у розмірі 500 грн. до Дня Перемоги учасників, які безпосередньо приймали участь у  бойових діях Другої світової війни</t>
  </si>
  <si>
    <t xml:space="preserve">Рівень забезпечення осіб, яким виповнилось 100, 105 та 110 років, разовою грошовою допомогою </t>
  </si>
  <si>
    <t>Рівень забезпечення бюджетними коштами проведення 20 -го телевізійного марафону "Пам'ять" з нагоди відзначення Дня пам'яті та примирення і перемоги над нацизмом у Другій світовій війні (придбання канцелярського та письмового приладдя, паперу, конвертів, марок, квіткової продукції, вітальних листівок, придбання та виготовлення грамот і запрошень, оплата послуг з надання телеефіру, культурного обслуговування, з перезарядки картриджів, тонеріів, банківських послуг, послуг зв'язку та доступу до мережі Інтернет, комцунальних послуг та енергоносіїв, винагорода громадському активу (у розмірі, що не перевищує 50%  прожиткового мінімуму, встановленого законодавством на 01.01.2019 на одну особу в розрахунку на місяць) матеріальна допомога та подарунки ветеранам тощо)</t>
  </si>
  <si>
    <t>Рівень забезпечення одноразовою адресною грошовою допомогою військовослужбовців, які беруть (брали) безпосередню участь в антитерористичній операції та сім’ям загиблих військовослужбовців, які брали безпосередню участь в зазначеній операції, на компенсацію витрат, пов’язаних з розробленням документації із землеустрою для відведення земельної ділянки для індивідуального житлового будівництва, особистого селянського господарства, садівництва, городництва, у загальному розмірі, що не перевищує два прожиткові мінімуми, відповідно до Порядку її надання.</t>
  </si>
  <si>
    <t>Рівень забезпечення щомісячною допомогою осіб з інвалідністю внаслідок війни, статус яким встановлено за безпосередню участь в зоні проведення антитерористичної операції у розмірі:
особи з інвалідністю І групи – 1000 грн., на 1 особу;
особи з інвалідністю ІІ групи – 700 грн., на 1 особу;
особи з інвалідністю ІІІ групи – 500 грн., на 1 особу</t>
  </si>
  <si>
    <t>Рівень забезпечення фінансування гарячого харчування осіб, які опинилися в складних життєвих обставинах, бездомних громадян та осіб, звільнених з місць позбавлення волі не менше ніж два рази на тиждень</t>
  </si>
  <si>
    <t>Рівень забезпечення  адресною допомогою у вигляді продовольчих та гігієнічних наборів на амбулаторному етапі лікування особам без визначеного місця проживання, осіб, які звільнилися з місць позбавлення волі та особам, які перебувають у складних життєвих обставинах, із числа вперше та повторно захворівших на туберкульоз з метою формування прихильності лікування та зменшення кількості осіб, які припиняють його достроково</t>
  </si>
  <si>
    <t>Рівень забезпечееня фінансвовою підтримкою обласних громадських організацій, що об'єднують громадян, які потребують соціальної підтримки, шляхом проведення конкурсу соціальних проектів</t>
  </si>
  <si>
    <t>Рівень забезпечення бюджетними коштами придбання для ветеранів Другої світової війни 1941-1945 років та учасників антитерористичної операції технічними та іншими засобами реабілітації за медичними висновками</t>
  </si>
  <si>
    <t>Рівень забезпечення бюджетними коштами проведення окремих обласних заходів:
з нагоди Міжнародного Дня людей похилого віку, Дня ветерана;
з нагоди вшанування Пам’яті загиблих в Афганістані та інших локальних війнах;
з нагоди роковин Чорнобильської катастрофи, проведення фестивалю української національної творчості патріотичного спрямування "З вірою в Україну"</t>
  </si>
  <si>
    <t>Рівень забезпечення грошовою компенсацію осіб з інвалідністю внаслідок війни ІІІ групи з числа військовослужбовців, які брали безпосередню участь в антитерористичній операції, та потрбують поліпшення житлових умов, для придбання житла відповідно до Порядку</t>
  </si>
  <si>
    <t>Надання щорічної адресної грошової допомоги в розмірі 500 грн. до Дня захисника  України (14 жовтня)особам з інвалідністю та учасникам бойових дій на  територіях проведення антитерористичної операції на Сході України</t>
  </si>
  <si>
    <t>Надання щорічної разової грошової допомоги в розмірі 300 грн. до Міжнародного дня громадян похилого віку особам, яким виповнилося 90 років і більше за станом на 01 жовтня включно</t>
  </si>
  <si>
    <t>Надання щорічної адресної грошової допомоги у розмірі 500 грн. до Дня захисника України (14 жовтня) членам сімей загиблих військовослужбовців- учасників антитероритичної операції</t>
  </si>
  <si>
    <t>Забезпечити комунальну установу «Комп’ютерний інформаційно-обчислювальний центр» Запорізької обласної ради сканерами документів для створення електронної бази даних особових справ отримувачів адресної грошової допомоги</t>
  </si>
  <si>
    <t>Надання фінансової підтримки громадським об’єднанням ветеранів і осіб з інвалідністю, діяльність яких поширюється на територію Запорізької області, на оплату за користування комунальними послугами, телефоном, у приміщеннях, які вони займають та оренду приміщення, відповідно до законів  України «Про статус ветеранів війни, гарантії їх соціального захисту» та «Про основи соціальної захищеності осіб з інвалідністю»</t>
  </si>
  <si>
    <t>Запорізьке обласне об'єднання батьків дітей з інвалідністю з дитинства, осіб з інвалідністю</t>
  </si>
  <si>
    <t>Громадська організація "Запорізьке обласне об'єднання "Інвалідів та ветеранів АТО</t>
  </si>
  <si>
    <t>Громадська організація "Осіб з інвалідністю "Надія на життя"</t>
  </si>
  <si>
    <t>Громадська організація Запорізька обласна організація інвалідів війни, збройних сил та учасників бойових дій</t>
  </si>
  <si>
    <t>Запорізький обласний конгрес осіб з інвалідністю</t>
  </si>
  <si>
    <t>Громадська організація "Товариство ветеранів АТО Запоріжжя</t>
  </si>
  <si>
    <t>Громадська організація "Запорізьке обласне відділення Всеукраїнського об'єднання жінок-інвалідів "ДОННА"</t>
  </si>
  <si>
    <t>Громадська організація "Асоціація ветеранів війни та осіб з інвалідністю Чорнобиля Запорізької області"</t>
  </si>
  <si>
    <t>Звернення  КУ КІОЦ ЗОР</t>
  </si>
  <si>
    <t>Рішення робочої групи з розгляду звернень громадських організацій ветеранів і осіб з інвалідністю щодо надання фінансової підтримки у 2019 році</t>
  </si>
  <si>
    <t>18</t>
  </si>
  <si>
    <t>19</t>
  </si>
  <si>
    <t>20</t>
  </si>
  <si>
    <t>21</t>
  </si>
  <si>
    <t>22</t>
  </si>
  <si>
    <t>Кількість отримувачів щорічної адресної грошової допомоги в розмірі 500 грн. до Дня захисника  України (14 жовтня )особам з інвалідністю та учасникам бойових дій на  територіях проведення антитерористичної операції на Сході України</t>
  </si>
  <si>
    <t>Кількість отримувачів щорічної разової грошової допомоги в розмірі 300 грн. до Міжнародного дня громадян похилого віку особам, яким виповнилося 90 років і більше за станом на 01 жовтня включно</t>
  </si>
  <si>
    <t>Кількість отримувачів щорічної адресної грошової допомоги у розмірі 500 грн. до Дня захисника України (14 жовтня) членам сімей загиблих військовослужбовців- учасників антитероритичної операції</t>
  </si>
  <si>
    <t>Кількість сканерів документів для створення  електронної бази даних особових справ отримувачів адресної грошової допомоги</t>
  </si>
  <si>
    <t>Кількість громадських об’єднань ветеранів і осіб з інвалідністю, діяльність яких поширюється на територію Запорізької області</t>
  </si>
  <si>
    <t>Звіт КУ КІОЦ ЗОР</t>
  </si>
  <si>
    <t>Середні витрати на надання щорічної адресної грошової допомоги в розмірі 500 грн. до Дня захисника  України (14 жовтня)особам з інвалідністю та учасникам бойових дій на  територіях проведення антитерористичної операції на Сході України</t>
  </si>
  <si>
    <t>Середні витрати на надання щорічної разової грошової допомоги в розмірі 300 грн. до Міжнародного дня громадян похилого віку особам, яким виповнилося 90 років і більше за станом на 01 жовтня включно</t>
  </si>
  <si>
    <t>Середні витрати на надання щорічної адресної грошової допомоги у розмірі 500 грн. до Дня захисника України (14 жовтня) членам сімей загиблих військовослужбовців- учасників антитероритичної операції</t>
  </si>
  <si>
    <t>Середні витрати на забезпечення комунальної установи «Комп’ютерний інформаційно-обчислювальний центр» Запорізької обласної ради сканерами документів для створення електронної бази даних особових справ отримувачів адресної грошової допомоги</t>
  </si>
  <si>
    <t>Середні витрати на надання фінансової підтримки громадським об’єднанням ветеранів і осіб з інвалідністю, діяльність яких поширюється на територію Запорізької області, на оплату за користування комунальними послугами, телефоном, у приміщеннях, які вони займають та оренду приміщення, відповідно до законів  України «Про статус ветеранів війни, гарантії їх соціального захисту» та «Про основи соціальної захищеності осіб з інвалідністю»</t>
  </si>
  <si>
    <t>Рівень забезпечення щорічною адресною грошовою допомогою в розмірі 500 грн. до Дня захисника  України (14 жовтня)осіб з інвалідністю та учасників бойових дій на  територіях проведення антитерористичної операції на Сході України</t>
  </si>
  <si>
    <t>Рівень забезпечення щорічною разовою грошовою допомогою в розмірі 300 грн. до Міжнародного дня громадян похилого віку осіб, яким виповнилося 90 років і більше за станом на 01 жовтня включно</t>
  </si>
  <si>
    <t>Рівень забезпечення щорічною адресною грошовою допомогою у розмірі 500 грн. до Дня захисника України (14 жовтня) членів сімей загиблих військовослужбовців- учасників антитероритичної операції</t>
  </si>
  <si>
    <t>Рівень забезпечення комунальної установи «Комп’ютерний інформаційно-обчислювальний центр» Запорізької обласної ради сканерами документів для створення електронної бази даних особових справ отримувачів адресної грошової допомоги</t>
  </si>
  <si>
    <t>Рівень забезпечення фінансовою підтримкою громадських об’єднань ветеранів і осіб з інвалідністю, діяльність яких поширюється на територію Запорізької області, на оплату за користування комунальними послугами, телефоном, у приміщеннях, які вони займають та оренду приміщення, відповідно до законів  України «Про статус ветеранів війни, гарантії їх соціального захисту» та «Про основи соціальної захищеності осіб з інвалідністю»</t>
  </si>
  <si>
    <t>за 3 квартал 2019 року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</si>
</sst>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5"/>
  <sheetViews>
    <sheetView tabSelected="1" view="pageBreakPreview" zoomScale="50" zoomScaleSheetLayoutView="50" workbookViewId="0">
      <selection activeCell="A2" sqref="A2:K2"/>
    </sheetView>
  </sheetViews>
  <sheetFormatPr defaultRowHeight="18.75"/>
  <cols>
    <col min="1" max="1" width="6.7109375" style="1" customWidth="1"/>
    <col min="2" max="2" width="19.140625" style="1" customWidth="1"/>
    <col min="3" max="3" width="20.42578125" style="1" customWidth="1"/>
    <col min="4" max="4" width="36.5703125" style="1" customWidth="1"/>
    <col min="5" max="5" width="17.5703125" style="1" customWidth="1"/>
    <col min="6" max="6" width="24.5703125" style="27" customWidth="1"/>
    <col min="7" max="7" width="20.85546875" style="1" customWidth="1"/>
    <col min="8" max="8" width="19.85546875" style="1" customWidth="1"/>
    <col min="9" max="9" width="20.42578125" style="1" customWidth="1"/>
    <col min="10" max="10" width="22.28515625" style="1" customWidth="1"/>
    <col min="11" max="11" width="22.42578125" style="1" customWidth="1"/>
    <col min="12" max="12" width="17.42578125" style="1" customWidth="1"/>
    <col min="13" max="16384" width="9.140625" style="1"/>
  </cols>
  <sheetData>
    <row r="1" spans="1:12" ht="23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"/>
    </row>
    <row r="2" spans="1:12" ht="26.2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"/>
    </row>
    <row r="3" spans="1:12" ht="25.5" customHeight="1">
      <c r="A3" s="52" t="s">
        <v>189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4"/>
    </row>
    <row r="4" spans="1:12" ht="23.25">
      <c r="A4" s="5"/>
      <c r="B4" s="5"/>
      <c r="C4" s="5"/>
      <c r="D4" s="5"/>
      <c r="E4" s="5"/>
      <c r="F4" s="22"/>
      <c r="G4" s="5"/>
      <c r="H4" s="5"/>
      <c r="I4" s="5"/>
      <c r="J4" s="5"/>
      <c r="K4" s="5"/>
      <c r="L4" s="5"/>
    </row>
    <row r="5" spans="1:12" ht="23.25">
      <c r="A5" s="5" t="s">
        <v>2</v>
      </c>
      <c r="B5" s="6">
        <v>15</v>
      </c>
      <c r="C5" s="53" t="s">
        <v>3</v>
      </c>
      <c r="D5" s="53"/>
      <c r="E5" s="53"/>
      <c r="F5" s="53"/>
      <c r="G5" s="53"/>
      <c r="H5" s="53"/>
      <c r="I5" s="53"/>
      <c r="J5" s="53"/>
      <c r="K5" s="53"/>
      <c r="L5" s="5"/>
    </row>
    <row r="6" spans="1:12" ht="23.25">
      <c r="A6" s="5"/>
      <c r="B6" s="5" t="s">
        <v>6</v>
      </c>
      <c r="C6" s="53" t="s">
        <v>4</v>
      </c>
      <c r="D6" s="53"/>
      <c r="E6" s="53"/>
      <c r="F6" s="53"/>
      <c r="G6" s="53"/>
      <c r="H6" s="53"/>
      <c r="I6" s="53"/>
      <c r="J6" s="53"/>
      <c r="K6" s="53"/>
      <c r="L6" s="5"/>
    </row>
    <row r="7" spans="1:12" ht="23.25">
      <c r="A7" s="5"/>
      <c r="B7" s="5"/>
      <c r="C7" s="53" t="s">
        <v>5</v>
      </c>
      <c r="D7" s="53"/>
      <c r="E7" s="53"/>
      <c r="F7" s="53"/>
      <c r="G7" s="53"/>
      <c r="H7" s="53"/>
      <c r="I7" s="53"/>
      <c r="J7" s="53"/>
      <c r="K7" s="53"/>
      <c r="L7" s="5"/>
    </row>
    <row r="8" spans="1:12" ht="23.25">
      <c r="A8" s="5"/>
      <c r="B8" s="5"/>
      <c r="C8" s="5"/>
      <c r="D8" s="5"/>
      <c r="E8" s="5"/>
      <c r="F8" s="22"/>
      <c r="G8" s="5"/>
      <c r="H8" s="5"/>
      <c r="I8" s="5"/>
      <c r="J8" s="5"/>
      <c r="K8" s="5"/>
      <c r="L8" s="5"/>
    </row>
    <row r="9" spans="1:12" ht="23.25">
      <c r="A9" s="5" t="s">
        <v>7</v>
      </c>
      <c r="B9" s="5"/>
      <c r="C9" s="5" t="s">
        <v>3</v>
      </c>
      <c r="D9" s="5"/>
      <c r="E9" s="5"/>
      <c r="F9" s="22"/>
      <c r="G9" s="5"/>
      <c r="H9" s="5"/>
      <c r="I9" s="5"/>
      <c r="J9" s="5"/>
      <c r="K9" s="5"/>
      <c r="L9" s="5"/>
    </row>
    <row r="10" spans="1:12" ht="23.25">
      <c r="A10" s="5"/>
      <c r="B10" s="5"/>
      <c r="C10" s="53" t="s">
        <v>4</v>
      </c>
      <c r="D10" s="53"/>
      <c r="E10" s="53"/>
      <c r="F10" s="53"/>
      <c r="G10" s="53"/>
      <c r="H10" s="53"/>
      <c r="I10" s="53"/>
      <c r="J10" s="53"/>
      <c r="K10" s="53"/>
      <c r="L10" s="5"/>
    </row>
    <row r="11" spans="1:12" ht="23.25">
      <c r="A11" s="5"/>
      <c r="B11" s="5"/>
      <c r="C11" s="53" t="s">
        <v>8</v>
      </c>
      <c r="D11" s="53"/>
      <c r="E11" s="53"/>
      <c r="F11" s="53"/>
      <c r="G11" s="53"/>
      <c r="H11" s="53"/>
      <c r="I11" s="53"/>
      <c r="J11" s="53"/>
      <c r="K11" s="53"/>
      <c r="L11" s="5"/>
    </row>
    <row r="12" spans="1:12" ht="23.25">
      <c r="A12" s="5"/>
      <c r="B12" s="5"/>
      <c r="C12" s="5"/>
      <c r="D12" s="5"/>
      <c r="E12" s="5"/>
      <c r="F12" s="22"/>
      <c r="G12" s="5"/>
      <c r="H12" s="5"/>
      <c r="I12" s="5"/>
      <c r="J12" s="5"/>
      <c r="K12" s="5"/>
      <c r="L12" s="5"/>
    </row>
    <row r="13" spans="1:12" ht="23.25">
      <c r="A13" s="5" t="s">
        <v>9</v>
      </c>
      <c r="B13" s="7" t="s">
        <v>10</v>
      </c>
      <c r="C13" s="53" t="s">
        <v>54</v>
      </c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3.25">
      <c r="A14" s="54" t="s">
        <v>11</v>
      </c>
      <c r="B14" s="54"/>
      <c r="C14" s="53" t="s">
        <v>53</v>
      </c>
      <c r="D14" s="53"/>
      <c r="E14" s="53"/>
      <c r="F14" s="53"/>
      <c r="G14" s="53"/>
      <c r="H14" s="53"/>
      <c r="I14" s="53"/>
      <c r="J14" s="53"/>
      <c r="K14" s="53"/>
      <c r="L14" s="8"/>
    </row>
    <row r="15" spans="1:12" ht="23.25">
      <c r="A15" s="5"/>
      <c r="B15" s="5"/>
      <c r="C15" s="5"/>
      <c r="D15" s="5"/>
      <c r="E15" s="5"/>
      <c r="F15" s="22"/>
      <c r="G15" s="5"/>
      <c r="H15" s="5"/>
      <c r="I15" s="5"/>
      <c r="J15" s="5"/>
      <c r="K15" s="5"/>
      <c r="L15" s="5"/>
    </row>
    <row r="16" spans="1:12" ht="23.25">
      <c r="A16" s="9" t="s">
        <v>12</v>
      </c>
      <c r="B16" s="38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5"/>
    </row>
    <row r="17" spans="1:12" ht="18.75" customHeight="1">
      <c r="A17" s="5"/>
      <c r="B17" s="10"/>
      <c r="C17" s="10"/>
      <c r="D17" s="10"/>
      <c r="E17" s="10"/>
      <c r="F17" s="23"/>
      <c r="G17" s="10"/>
      <c r="H17" s="10"/>
      <c r="I17" s="10"/>
      <c r="J17" s="10"/>
      <c r="K17" s="10"/>
      <c r="L17" s="5"/>
    </row>
    <row r="18" spans="1:12" ht="48" customHeight="1">
      <c r="A18" s="5"/>
      <c r="B18" s="39" t="s">
        <v>14</v>
      </c>
      <c r="C18" s="40"/>
      <c r="D18" s="41"/>
      <c r="E18" s="39" t="s">
        <v>15</v>
      </c>
      <c r="F18" s="40"/>
      <c r="G18" s="41"/>
      <c r="H18" s="39" t="s">
        <v>16</v>
      </c>
      <c r="I18" s="40"/>
      <c r="J18" s="41"/>
      <c r="K18" s="5"/>
      <c r="L18" s="5"/>
    </row>
    <row r="19" spans="1:12" ht="45.75" customHeight="1">
      <c r="A19" s="5"/>
      <c r="B19" s="11" t="s">
        <v>19</v>
      </c>
      <c r="C19" s="11" t="s">
        <v>17</v>
      </c>
      <c r="D19" s="11" t="s">
        <v>18</v>
      </c>
      <c r="E19" s="11" t="s">
        <v>20</v>
      </c>
      <c r="F19" s="24" t="s">
        <v>17</v>
      </c>
      <c r="G19" s="11" t="s">
        <v>18</v>
      </c>
      <c r="H19" s="11" t="s">
        <v>21</v>
      </c>
      <c r="I19" s="11" t="s">
        <v>17</v>
      </c>
      <c r="J19" s="11" t="s">
        <v>18</v>
      </c>
      <c r="K19" s="5"/>
      <c r="L19" s="5"/>
    </row>
    <row r="20" spans="1:12" ht="23.25">
      <c r="A20" s="5"/>
      <c r="B20" s="11">
        <v>1</v>
      </c>
      <c r="C20" s="11">
        <v>2</v>
      </c>
      <c r="D20" s="11">
        <v>3</v>
      </c>
      <c r="E20" s="11">
        <v>4</v>
      </c>
      <c r="F20" s="24">
        <v>5</v>
      </c>
      <c r="G20" s="11">
        <v>6</v>
      </c>
      <c r="H20" s="11">
        <v>7</v>
      </c>
      <c r="I20" s="11">
        <v>8</v>
      </c>
      <c r="J20" s="11">
        <v>9</v>
      </c>
      <c r="K20" s="5"/>
      <c r="L20" s="5"/>
    </row>
    <row r="21" spans="1:12" ht="23.25">
      <c r="A21" s="5"/>
      <c r="B21" s="12">
        <f>C21+D21</f>
        <v>58113.8</v>
      </c>
      <c r="C21" s="12">
        <v>55413.8</v>
      </c>
      <c r="D21" s="12">
        <v>2700</v>
      </c>
      <c r="E21" s="12">
        <f>F21+G21</f>
        <v>39120.122000000003</v>
      </c>
      <c r="F21" s="25">
        <v>36635.51</v>
      </c>
      <c r="G21" s="12">
        <v>2484.6120000000001</v>
      </c>
      <c r="H21" s="12">
        <f>I21+J21</f>
        <v>0</v>
      </c>
      <c r="I21" s="12"/>
      <c r="J21" s="12"/>
      <c r="K21" s="5"/>
      <c r="L21" s="5"/>
    </row>
    <row r="22" spans="1:12" ht="23.25">
      <c r="A22" s="5"/>
      <c r="B22" s="5"/>
      <c r="C22" s="5"/>
      <c r="D22" s="5"/>
      <c r="E22" s="5"/>
      <c r="F22" s="22"/>
      <c r="G22" s="5"/>
      <c r="H22" s="5"/>
      <c r="I22" s="5"/>
      <c r="J22" s="5"/>
      <c r="K22" s="5"/>
      <c r="L22" s="5"/>
    </row>
    <row r="23" spans="1:12" ht="23.25">
      <c r="A23" s="9" t="s">
        <v>22</v>
      </c>
      <c r="B23" s="55" t="s">
        <v>23</v>
      </c>
      <c r="C23" s="55"/>
      <c r="D23" s="55"/>
      <c r="E23" s="55"/>
      <c r="F23" s="55"/>
      <c r="G23" s="55"/>
      <c r="H23" s="55"/>
      <c r="I23" s="13"/>
      <c r="J23" s="13" t="s">
        <v>27</v>
      </c>
      <c r="K23" s="13"/>
      <c r="L23" s="5"/>
    </row>
    <row r="24" spans="1:12" ht="23.25">
      <c r="A24" s="9"/>
      <c r="B24" s="14"/>
      <c r="C24" s="14"/>
      <c r="D24" s="14"/>
      <c r="E24" s="14"/>
      <c r="F24" s="26"/>
      <c r="G24" s="14"/>
      <c r="H24" s="14"/>
      <c r="I24" s="13"/>
      <c r="J24" s="13"/>
      <c r="K24" s="13"/>
      <c r="L24" s="5"/>
    </row>
    <row r="25" spans="1:12" ht="46.5">
      <c r="A25" s="11" t="s">
        <v>24</v>
      </c>
      <c r="B25" s="56" t="s">
        <v>25</v>
      </c>
      <c r="C25" s="57"/>
      <c r="D25" s="57"/>
      <c r="E25" s="57"/>
      <c r="F25" s="57"/>
      <c r="G25" s="58"/>
      <c r="H25" s="11" t="s">
        <v>17</v>
      </c>
      <c r="I25" s="11" t="s">
        <v>18</v>
      </c>
      <c r="J25" s="15" t="s">
        <v>26</v>
      </c>
      <c r="K25" s="16"/>
      <c r="L25" s="5"/>
    </row>
    <row r="26" spans="1:12" ht="74.25" customHeight="1">
      <c r="A26" s="15">
        <v>1</v>
      </c>
      <c r="B26" s="30" t="s">
        <v>55</v>
      </c>
      <c r="C26" s="31"/>
      <c r="D26" s="31"/>
      <c r="E26" s="31"/>
      <c r="F26" s="31"/>
      <c r="G26" s="32"/>
      <c r="H26" s="17">
        <v>9996.2039999999997</v>
      </c>
      <c r="I26" s="17"/>
      <c r="J26" s="17">
        <f>H26+I26</f>
        <v>9996.2039999999997</v>
      </c>
      <c r="K26" s="5"/>
      <c r="L26" s="5"/>
    </row>
    <row r="27" spans="1:12" ht="81" customHeight="1">
      <c r="A27" s="15">
        <v>2</v>
      </c>
      <c r="B27" s="30" t="s">
        <v>56</v>
      </c>
      <c r="C27" s="31"/>
      <c r="D27" s="31"/>
      <c r="E27" s="31"/>
      <c r="F27" s="31"/>
      <c r="G27" s="32"/>
      <c r="H27" s="17">
        <v>18993.689999999999</v>
      </c>
      <c r="I27" s="17"/>
      <c r="J27" s="17">
        <f t="shared" ref="J27:J47" si="0">H27+I27</f>
        <v>18993.689999999999</v>
      </c>
      <c r="K27" s="5"/>
      <c r="L27" s="5"/>
    </row>
    <row r="28" spans="1:12" ht="97.5" customHeight="1">
      <c r="A28" s="15">
        <v>3</v>
      </c>
      <c r="B28" s="30" t="s">
        <v>57</v>
      </c>
      <c r="C28" s="31"/>
      <c r="D28" s="31"/>
      <c r="E28" s="31"/>
      <c r="F28" s="31"/>
      <c r="G28" s="32"/>
      <c r="H28" s="17">
        <v>2312.91</v>
      </c>
      <c r="I28" s="17"/>
      <c r="J28" s="17">
        <f t="shared" si="0"/>
        <v>2312.91</v>
      </c>
      <c r="K28" s="5"/>
      <c r="L28" s="5"/>
    </row>
    <row r="29" spans="1:12" ht="205.5" customHeight="1">
      <c r="A29" s="15">
        <v>4</v>
      </c>
      <c r="B29" s="30" t="s">
        <v>59</v>
      </c>
      <c r="C29" s="31"/>
      <c r="D29" s="31"/>
      <c r="E29" s="31"/>
      <c r="F29" s="31"/>
      <c r="G29" s="32"/>
      <c r="H29" s="17">
        <v>755.19200000000001</v>
      </c>
      <c r="I29" s="17"/>
      <c r="J29" s="17">
        <f t="shared" si="0"/>
        <v>755.19200000000001</v>
      </c>
      <c r="K29" s="5"/>
      <c r="L29" s="5"/>
    </row>
    <row r="30" spans="1:12" ht="73.5" customHeight="1">
      <c r="A30" s="15">
        <v>5</v>
      </c>
      <c r="B30" s="30" t="s">
        <v>60</v>
      </c>
      <c r="C30" s="31"/>
      <c r="D30" s="31"/>
      <c r="E30" s="31"/>
      <c r="F30" s="31"/>
      <c r="G30" s="32"/>
      <c r="H30" s="17">
        <v>277.94299999999998</v>
      </c>
      <c r="I30" s="17"/>
      <c r="J30" s="17">
        <f t="shared" si="0"/>
        <v>277.94299999999998</v>
      </c>
      <c r="K30" s="5"/>
      <c r="L30" s="5"/>
    </row>
    <row r="31" spans="1:12" ht="124.5" customHeight="1">
      <c r="A31" s="15">
        <v>6</v>
      </c>
      <c r="B31" s="30" t="s">
        <v>94</v>
      </c>
      <c r="C31" s="31"/>
      <c r="D31" s="31"/>
      <c r="E31" s="31"/>
      <c r="F31" s="31"/>
      <c r="G31" s="32"/>
      <c r="H31" s="17">
        <v>17.222000000000001</v>
      </c>
      <c r="I31" s="17"/>
      <c r="J31" s="17">
        <f t="shared" si="0"/>
        <v>17.222000000000001</v>
      </c>
      <c r="K31" s="5"/>
      <c r="L31" s="5"/>
    </row>
    <row r="32" spans="1:12" ht="63.75" customHeight="1">
      <c r="A32" s="15">
        <v>7</v>
      </c>
      <c r="B32" s="30" t="s">
        <v>64</v>
      </c>
      <c r="C32" s="31"/>
      <c r="D32" s="31"/>
      <c r="E32" s="31"/>
      <c r="F32" s="31"/>
      <c r="G32" s="32"/>
      <c r="H32" s="17">
        <v>11.875</v>
      </c>
      <c r="I32" s="17"/>
      <c r="J32" s="17">
        <f t="shared" si="0"/>
        <v>11.875</v>
      </c>
      <c r="K32" s="5"/>
      <c r="L32" s="5"/>
    </row>
    <row r="33" spans="1:12" ht="240.75" customHeight="1">
      <c r="A33" s="15">
        <v>8</v>
      </c>
      <c r="B33" s="30" t="s">
        <v>95</v>
      </c>
      <c r="C33" s="31"/>
      <c r="D33" s="31"/>
      <c r="E33" s="31"/>
      <c r="F33" s="31"/>
      <c r="G33" s="32"/>
      <c r="H33" s="17">
        <v>332.601</v>
      </c>
      <c r="I33" s="17"/>
      <c r="J33" s="17">
        <f t="shared" si="0"/>
        <v>332.601</v>
      </c>
      <c r="K33" s="5"/>
      <c r="L33" s="5"/>
    </row>
    <row r="34" spans="1:12" ht="192" customHeight="1">
      <c r="A34" s="15">
        <v>9</v>
      </c>
      <c r="B34" s="30" t="s">
        <v>96</v>
      </c>
      <c r="C34" s="31"/>
      <c r="D34" s="31"/>
      <c r="E34" s="31"/>
      <c r="F34" s="31"/>
      <c r="G34" s="32"/>
      <c r="H34" s="17">
        <v>1265.962</v>
      </c>
      <c r="I34" s="17"/>
      <c r="J34" s="17">
        <f t="shared" si="0"/>
        <v>1265.962</v>
      </c>
      <c r="K34" s="5"/>
      <c r="L34" s="5"/>
    </row>
    <row r="35" spans="1:12" ht="151.5" customHeight="1">
      <c r="A35" s="15">
        <v>10</v>
      </c>
      <c r="B35" s="30" t="s">
        <v>97</v>
      </c>
      <c r="C35" s="31"/>
      <c r="D35" s="31"/>
      <c r="E35" s="31"/>
      <c r="F35" s="31"/>
      <c r="G35" s="32"/>
      <c r="H35" s="17">
        <v>2030.5</v>
      </c>
      <c r="I35" s="17"/>
      <c r="J35" s="17">
        <f t="shared" si="0"/>
        <v>2030.5</v>
      </c>
      <c r="K35" s="5"/>
      <c r="L35" s="5"/>
    </row>
    <row r="36" spans="1:12" ht="99.75" customHeight="1">
      <c r="A36" s="15">
        <v>11</v>
      </c>
      <c r="B36" s="30" t="s">
        <v>98</v>
      </c>
      <c r="C36" s="31"/>
      <c r="D36" s="31"/>
      <c r="E36" s="31"/>
      <c r="F36" s="31"/>
      <c r="G36" s="32"/>
      <c r="H36" s="17">
        <v>149.07</v>
      </c>
      <c r="I36" s="17"/>
      <c r="J36" s="17">
        <f t="shared" si="0"/>
        <v>149.07</v>
      </c>
      <c r="K36" s="5"/>
      <c r="L36" s="5"/>
    </row>
    <row r="37" spans="1:12" ht="85.5" customHeight="1">
      <c r="A37" s="15">
        <v>12</v>
      </c>
      <c r="B37" s="30" t="s">
        <v>99</v>
      </c>
      <c r="C37" s="31"/>
      <c r="D37" s="31"/>
      <c r="E37" s="31"/>
      <c r="F37" s="31"/>
      <c r="G37" s="32"/>
      <c r="H37" s="17">
        <v>99.94</v>
      </c>
      <c r="I37" s="17"/>
      <c r="J37" s="17">
        <f t="shared" si="0"/>
        <v>99.94</v>
      </c>
      <c r="K37" s="5"/>
      <c r="L37" s="5"/>
    </row>
    <row r="38" spans="1:12" ht="165.75" customHeight="1">
      <c r="A38" s="15">
        <v>13</v>
      </c>
      <c r="B38" s="30" t="s">
        <v>100</v>
      </c>
      <c r="C38" s="31"/>
      <c r="D38" s="31"/>
      <c r="E38" s="31"/>
      <c r="F38" s="31"/>
      <c r="G38" s="32"/>
      <c r="H38" s="17">
        <v>159.36500000000001</v>
      </c>
      <c r="I38" s="17"/>
      <c r="J38" s="17">
        <f t="shared" si="0"/>
        <v>159.36500000000001</v>
      </c>
      <c r="K38" s="5"/>
      <c r="L38" s="5"/>
    </row>
    <row r="39" spans="1:12" ht="74.25" customHeight="1">
      <c r="A39" s="15">
        <v>14</v>
      </c>
      <c r="B39" s="30" t="s">
        <v>101</v>
      </c>
      <c r="C39" s="31"/>
      <c r="D39" s="31"/>
      <c r="E39" s="31"/>
      <c r="F39" s="31"/>
      <c r="G39" s="32"/>
      <c r="H39" s="17">
        <v>139.131</v>
      </c>
      <c r="I39" s="17"/>
      <c r="J39" s="17">
        <f t="shared" si="0"/>
        <v>139.131</v>
      </c>
      <c r="K39" s="5"/>
      <c r="L39" s="5"/>
    </row>
    <row r="40" spans="1:12" ht="92.25" customHeight="1">
      <c r="A40" s="15">
        <v>15</v>
      </c>
      <c r="B40" s="30" t="s">
        <v>58</v>
      </c>
      <c r="C40" s="31"/>
      <c r="D40" s="31"/>
      <c r="E40" s="31"/>
      <c r="F40" s="31"/>
      <c r="G40" s="32"/>
      <c r="H40" s="17">
        <v>93.905000000000001</v>
      </c>
      <c r="I40" s="17"/>
      <c r="J40" s="17">
        <f t="shared" si="0"/>
        <v>93.905000000000001</v>
      </c>
      <c r="K40" s="5"/>
      <c r="L40" s="5"/>
    </row>
    <row r="41" spans="1:12" ht="139.5" customHeight="1">
      <c r="A41" s="15">
        <v>16</v>
      </c>
      <c r="B41" s="30" t="s">
        <v>102</v>
      </c>
      <c r="C41" s="31"/>
      <c r="D41" s="31"/>
      <c r="E41" s="31"/>
      <c r="F41" s="31"/>
      <c r="G41" s="32"/>
      <c r="H41" s="17">
        <v>0</v>
      </c>
      <c r="I41" s="17"/>
      <c r="J41" s="17">
        <f t="shared" si="0"/>
        <v>0</v>
      </c>
      <c r="K41" s="5"/>
      <c r="L41" s="5"/>
    </row>
    <row r="42" spans="1:12" ht="93.75" customHeight="1">
      <c r="A42" s="15">
        <v>17</v>
      </c>
      <c r="B42" s="30" t="s">
        <v>61</v>
      </c>
      <c r="C42" s="31"/>
      <c r="D42" s="31"/>
      <c r="E42" s="31"/>
      <c r="F42" s="31"/>
      <c r="G42" s="32"/>
      <c r="H42" s="17"/>
      <c r="I42" s="17">
        <v>2484.6120000000001</v>
      </c>
      <c r="J42" s="17">
        <f t="shared" si="0"/>
        <v>2484.6120000000001</v>
      </c>
      <c r="K42" s="5"/>
      <c r="L42" s="5"/>
    </row>
    <row r="43" spans="1:12" ht="93.75" customHeight="1">
      <c r="A43" s="15">
        <v>18</v>
      </c>
      <c r="B43" s="30" t="s">
        <v>153</v>
      </c>
      <c r="C43" s="31"/>
      <c r="D43" s="31"/>
      <c r="E43" s="31"/>
      <c r="F43" s="31"/>
      <c r="G43" s="32"/>
      <c r="H43" s="17">
        <v>0</v>
      </c>
      <c r="I43" s="17"/>
      <c r="J43" s="17">
        <f t="shared" si="0"/>
        <v>0</v>
      </c>
      <c r="K43" s="5"/>
      <c r="L43" s="5"/>
    </row>
    <row r="44" spans="1:12" ht="93.75" customHeight="1">
      <c r="A44" s="15">
        <v>19</v>
      </c>
      <c r="B44" s="30" t="s">
        <v>154</v>
      </c>
      <c r="C44" s="31"/>
      <c r="D44" s="31"/>
      <c r="E44" s="31"/>
      <c r="F44" s="31"/>
      <c r="G44" s="32"/>
      <c r="H44" s="17">
        <v>0</v>
      </c>
      <c r="I44" s="17"/>
      <c r="J44" s="17">
        <f t="shared" si="0"/>
        <v>0</v>
      </c>
      <c r="K44" s="5"/>
      <c r="L44" s="5"/>
    </row>
    <row r="45" spans="1:12" ht="93.75" customHeight="1">
      <c r="A45" s="15">
        <v>20</v>
      </c>
      <c r="B45" s="30" t="s">
        <v>155</v>
      </c>
      <c r="C45" s="31"/>
      <c r="D45" s="31"/>
      <c r="E45" s="31"/>
      <c r="F45" s="31"/>
      <c r="G45" s="32"/>
      <c r="H45" s="17">
        <v>0</v>
      </c>
      <c r="I45" s="17"/>
      <c r="J45" s="17">
        <f t="shared" si="0"/>
        <v>0</v>
      </c>
      <c r="K45" s="5"/>
      <c r="L45" s="5"/>
    </row>
    <row r="46" spans="1:12" ht="93.75" customHeight="1">
      <c r="A46" s="15">
        <v>21</v>
      </c>
      <c r="B46" s="30" t="s">
        <v>156</v>
      </c>
      <c r="C46" s="31"/>
      <c r="D46" s="31"/>
      <c r="E46" s="31"/>
      <c r="F46" s="31"/>
      <c r="G46" s="32"/>
      <c r="H46" s="17"/>
      <c r="I46" s="17">
        <v>0</v>
      </c>
      <c r="J46" s="17">
        <f t="shared" si="0"/>
        <v>0</v>
      </c>
      <c r="K46" s="5"/>
      <c r="L46" s="5"/>
    </row>
    <row r="47" spans="1:12" ht="135.75" customHeight="1">
      <c r="A47" s="15">
        <v>22</v>
      </c>
      <c r="B47" s="30" t="s">
        <v>157</v>
      </c>
      <c r="C47" s="31"/>
      <c r="D47" s="31"/>
      <c r="E47" s="31"/>
      <c r="F47" s="31"/>
      <c r="G47" s="32"/>
      <c r="H47" s="17">
        <v>0</v>
      </c>
      <c r="I47" s="17"/>
      <c r="J47" s="17">
        <f t="shared" si="0"/>
        <v>0</v>
      </c>
      <c r="K47" s="5"/>
      <c r="L47" s="5"/>
    </row>
    <row r="48" spans="1:12" ht="23.25">
      <c r="A48" s="5"/>
      <c r="B48" s="5"/>
      <c r="C48" s="5"/>
      <c r="D48" s="5"/>
      <c r="E48" s="5"/>
      <c r="F48" s="22"/>
      <c r="G48" s="5"/>
      <c r="H48" s="5"/>
      <c r="I48" s="5"/>
      <c r="J48" s="5"/>
      <c r="K48" s="5"/>
      <c r="L48" s="5"/>
    </row>
    <row r="49" spans="1:12" ht="23.25">
      <c r="A49" s="9" t="s">
        <v>28</v>
      </c>
      <c r="B49" s="38" t="s">
        <v>29</v>
      </c>
      <c r="C49" s="38"/>
      <c r="D49" s="38"/>
      <c r="E49" s="38"/>
      <c r="F49" s="38"/>
      <c r="G49" s="38"/>
      <c r="H49" s="38"/>
      <c r="I49" s="38"/>
      <c r="J49" s="9" t="s">
        <v>27</v>
      </c>
      <c r="K49" s="5"/>
      <c r="L49" s="5"/>
    </row>
    <row r="50" spans="1:12" ht="23.25">
      <c r="A50" s="5"/>
      <c r="B50" s="5"/>
      <c r="C50" s="5"/>
      <c r="D50" s="5"/>
      <c r="E50" s="5"/>
      <c r="F50" s="22"/>
      <c r="G50" s="5"/>
      <c r="H50" s="5"/>
      <c r="I50" s="5"/>
      <c r="J50" s="5"/>
      <c r="K50" s="5"/>
      <c r="L50" s="5"/>
    </row>
    <row r="51" spans="1:12" ht="48.75" customHeight="1">
      <c r="A51" s="11" t="s">
        <v>31</v>
      </c>
      <c r="B51" s="39" t="s">
        <v>30</v>
      </c>
      <c r="C51" s="40"/>
      <c r="D51" s="40"/>
      <c r="E51" s="40"/>
      <c r="F51" s="40"/>
      <c r="G51" s="41"/>
      <c r="H51" s="11" t="s">
        <v>17</v>
      </c>
      <c r="I51" s="11" t="s">
        <v>18</v>
      </c>
      <c r="J51" s="15" t="s">
        <v>26</v>
      </c>
      <c r="K51" s="5"/>
      <c r="L51" s="5"/>
    </row>
    <row r="52" spans="1:12" ht="44.25" customHeight="1">
      <c r="A52" s="15">
        <v>1</v>
      </c>
      <c r="B52" s="30" t="s">
        <v>32</v>
      </c>
      <c r="C52" s="31"/>
      <c r="D52" s="31"/>
      <c r="E52" s="31"/>
      <c r="F52" s="31"/>
      <c r="G52" s="32"/>
      <c r="H52" s="17">
        <f>J26+J27+J29+J30+J31+J32+J34+J35+J36+J37+J43+J44+J45</f>
        <v>33597.598000000005</v>
      </c>
      <c r="I52" s="17">
        <f>J42+I46</f>
        <v>2484.6120000000001</v>
      </c>
      <c r="J52" s="17">
        <f>H52+I52</f>
        <v>36082.210000000006</v>
      </c>
      <c r="K52" s="5"/>
      <c r="L52" s="5"/>
    </row>
    <row r="53" spans="1:12" ht="23.25">
      <c r="A53" s="15">
        <v>2</v>
      </c>
      <c r="B53" s="30" t="s">
        <v>33</v>
      </c>
      <c r="C53" s="31"/>
      <c r="D53" s="31"/>
      <c r="E53" s="31"/>
      <c r="F53" s="31"/>
      <c r="G53" s="32"/>
      <c r="H53" s="17">
        <f>J41+J40+J28</f>
        <v>2406.8150000000001</v>
      </c>
      <c r="I53" s="17"/>
      <c r="J53" s="17">
        <f t="shared" ref="J53:J65" si="1">H53+I53</f>
        <v>2406.8150000000001</v>
      </c>
      <c r="K53" s="5"/>
      <c r="L53" s="5"/>
    </row>
    <row r="54" spans="1:12" ht="23.25">
      <c r="A54" s="15">
        <v>3</v>
      </c>
      <c r="B54" s="30" t="s">
        <v>63</v>
      </c>
      <c r="C54" s="31"/>
      <c r="D54" s="31"/>
      <c r="E54" s="31"/>
      <c r="F54" s="31"/>
      <c r="G54" s="32"/>
      <c r="H54" s="17">
        <f>J38+J37-99.94</f>
        <v>159.36500000000001</v>
      </c>
      <c r="I54" s="17"/>
      <c r="J54" s="17">
        <f t="shared" si="1"/>
        <v>159.36500000000001</v>
      </c>
      <c r="K54" s="5"/>
      <c r="L54" s="5"/>
    </row>
    <row r="55" spans="1:12" ht="23.25">
      <c r="A55" s="15">
        <v>4</v>
      </c>
      <c r="B55" s="30" t="s">
        <v>62</v>
      </c>
      <c r="C55" s="31"/>
      <c r="D55" s="31"/>
      <c r="E55" s="31"/>
      <c r="F55" s="31"/>
      <c r="G55" s="32"/>
      <c r="H55" s="17">
        <f>J33</f>
        <v>332.601</v>
      </c>
      <c r="I55" s="17"/>
      <c r="J55" s="17">
        <f t="shared" si="1"/>
        <v>332.601</v>
      </c>
      <c r="K55" s="5"/>
      <c r="L55" s="5"/>
    </row>
    <row r="56" spans="1:12" ht="27" customHeight="1">
      <c r="A56" s="15">
        <v>5</v>
      </c>
      <c r="B56" s="30" t="s">
        <v>103</v>
      </c>
      <c r="C56" s="31"/>
      <c r="D56" s="31"/>
      <c r="E56" s="31"/>
      <c r="F56" s="31"/>
      <c r="G56" s="32"/>
      <c r="H56" s="17">
        <f>J39</f>
        <v>139.131</v>
      </c>
      <c r="I56" s="17"/>
      <c r="J56" s="17">
        <f t="shared" si="1"/>
        <v>139.131</v>
      </c>
      <c r="K56" s="5"/>
      <c r="L56" s="5"/>
    </row>
    <row r="57" spans="1:12" ht="27" customHeight="1">
      <c r="A57" s="15">
        <v>6</v>
      </c>
      <c r="B57" s="30" t="s">
        <v>62</v>
      </c>
      <c r="C57" s="31"/>
      <c r="D57" s="31"/>
      <c r="E57" s="31"/>
      <c r="F57" s="31"/>
      <c r="G57" s="32"/>
      <c r="H57" s="17">
        <v>0</v>
      </c>
      <c r="I57" s="17"/>
      <c r="J57" s="17">
        <f t="shared" si="1"/>
        <v>0</v>
      </c>
      <c r="K57" s="5"/>
      <c r="L57" s="5"/>
    </row>
    <row r="58" spans="1:12" ht="27" customHeight="1">
      <c r="A58" s="15">
        <v>7</v>
      </c>
      <c r="B58" s="30" t="s">
        <v>158</v>
      </c>
      <c r="C58" s="31"/>
      <c r="D58" s="31"/>
      <c r="E58" s="31"/>
      <c r="F58" s="31"/>
      <c r="G58" s="32"/>
      <c r="H58" s="17">
        <v>0</v>
      </c>
      <c r="I58" s="17"/>
      <c r="J58" s="17">
        <f t="shared" si="1"/>
        <v>0</v>
      </c>
      <c r="K58" s="5"/>
      <c r="L58" s="5"/>
    </row>
    <row r="59" spans="1:12" ht="27" customHeight="1">
      <c r="A59" s="15">
        <v>8</v>
      </c>
      <c r="B59" s="30" t="s">
        <v>159</v>
      </c>
      <c r="C59" s="31"/>
      <c r="D59" s="31"/>
      <c r="E59" s="31"/>
      <c r="F59" s="31"/>
      <c r="G59" s="32"/>
      <c r="H59" s="17">
        <v>0</v>
      </c>
      <c r="I59" s="17"/>
      <c r="J59" s="17">
        <f t="shared" si="1"/>
        <v>0</v>
      </c>
      <c r="K59" s="5"/>
      <c r="L59" s="5"/>
    </row>
    <row r="60" spans="1:12" ht="27" customHeight="1">
      <c r="A60" s="15">
        <v>9</v>
      </c>
      <c r="B60" s="30" t="s">
        <v>160</v>
      </c>
      <c r="C60" s="31"/>
      <c r="D60" s="31"/>
      <c r="E60" s="31"/>
      <c r="F60" s="31"/>
      <c r="G60" s="32"/>
      <c r="H60" s="17">
        <v>0</v>
      </c>
      <c r="I60" s="17"/>
      <c r="J60" s="17">
        <f t="shared" si="1"/>
        <v>0</v>
      </c>
      <c r="K60" s="5"/>
      <c r="L60" s="5"/>
    </row>
    <row r="61" spans="1:12" ht="27" customHeight="1">
      <c r="A61" s="15">
        <v>10</v>
      </c>
      <c r="B61" s="30" t="s">
        <v>161</v>
      </c>
      <c r="C61" s="31"/>
      <c r="D61" s="31"/>
      <c r="E61" s="31"/>
      <c r="F61" s="31"/>
      <c r="G61" s="32"/>
      <c r="H61" s="17">
        <v>0</v>
      </c>
      <c r="I61" s="17"/>
      <c r="J61" s="17">
        <f t="shared" si="1"/>
        <v>0</v>
      </c>
      <c r="K61" s="5"/>
      <c r="L61" s="5"/>
    </row>
    <row r="62" spans="1:12" ht="27" customHeight="1">
      <c r="A62" s="15">
        <v>11</v>
      </c>
      <c r="B62" s="30" t="s">
        <v>162</v>
      </c>
      <c r="C62" s="31"/>
      <c r="D62" s="31"/>
      <c r="E62" s="31"/>
      <c r="F62" s="31"/>
      <c r="G62" s="32"/>
      <c r="H62" s="17">
        <v>0</v>
      </c>
      <c r="I62" s="17"/>
      <c r="J62" s="17">
        <f t="shared" si="1"/>
        <v>0</v>
      </c>
      <c r="K62" s="5"/>
      <c r="L62" s="5"/>
    </row>
    <row r="63" spans="1:12" ht="27" customHeight="1">
      <c r="A63" s="15">
        <v>12</v>
      </c>
      <c r="B63" s="30" t="s">
        <v>163</v>
      </c>
      <c r="C63" s="31"/>
      <c r="D63" s="31"/>
      <c r="E63" s="31"/>
      <c r="F63" s="31"/>
      <c r="G63" s="32"/>
      <c r="H63" s="17">
        <v>0</v>
      </c>
      <c r="I63" s="17"/>
      <c r="J63" s="17">
        <f t="shared" si="1"/>
        <v>0</v>
      </c>
      <c r="K63" s="5"/>
      <c r="L63" s="5"/>
    </row>
    <row r="64" spans="1:12" ht="27" customHeight="1">
      <c r="A64" s="15">
        <v>13</v>
      </c>
      <c r="B64" s="30" t="s">
        <v>164</v>
      </c>
      <c r="C64" s="31"/>
      <c r="D64" s="31"/>
      <c r="E64" s="31"/>
      <c r="F64" s="31"/>
      <c r="G64" s="32"/>
      <c r="H64" s="17">
        <v>0</v>
      </c>
      <c r="I64" s="17"/>
      <c r="J64" s="17">
        <f t="shared" si="1"/>
        <v>0</v>
      </c>
      <c r="K64" s="5"/>
      <c r="L64" s="5"/>
    </row>
    <row r="65" spans="1:12" ht="27" customHeight="1">
      <c r="A65" s="15">
        <v>14</v>
      </c>
      <c r="B65" s="30" t="s">
        <v>165</v>
      </c>
      <c r="C65" s="31"/>
      <c r="D65" s="31"/>
      <c r="E65" s="31"/>
      <c r="F65" s="31"/>
      <c r="G65" s="32"/>
      <c r="H65" s="17">
        <v>0</v>
      </c>
      <c r="I65" s="17"/>
      <c r="J65" s="17">
        <f t="shared" si="1"/>
        <v>0</v>
      </c>
      <c r="K65" s="5"/>
      <c r="L65" s="5"/>
    </row>
    <row r="66" spans="1:12" ht="23.25">
      <c r="A66" s="5"/>
      <c r="B66" s="5"/>
      <c r="C66" s="5"/>
      <c r="D66" s="5"/>
      <c r="E66" s="5"/>
      <c r="F66" s="22"/>
      <c r="G66" s="5"/>
      <c r="H66" s="5"/>
      <c r="I66" s="5"/>
      <c r="J66" s="5"/>
      <c r="K66" s="5"/>
      <c r="L66" s="5"/>
    </row>
    <row r="67" spans="1:12" ht="23.25">
      <c r="A67" s="9" t="s">
        <v>34</v>
      </c>
      <c r="B67" s="38" t="s">
        <v>35</v>
      </c>
      <c r="C67" s="38"/>
      <c r="D67" s="38"/>
      <c r="E67" s="38"/>
      <c r="F67" s="38"/>
      <c r="G67" s="38"/>
      <c r="H67" s="38"/>
      <c r="I67" s="38"/>
      <c r="J67" s="16"/>
      <c r="K67" s="5"/>
      <c r="L67" s="5"/>
    </row>
    <row r="68" spans="1:12" ht="23.25">
      <c r="A68" s="5"/>
      <c r="B68" s="5"/>
      <c r="C68" s="5"/>
      <c r="D68" s="5"/>
      <c r="E68" s="5"/>
      <c r="F68" s="22"/>
      <c r="G68" s="5"/>
      <c r="H68" s="5"/>
      <c r="I68" s="5"/>
      <c r="J68" s="5"/>
      <c r="K68" s="5"/>
      <c r="L68" s="5"/>
    </row>
    <row r="69" spans="1:12" ht="55.5" customHeight="1">
      <c r="A69" s="42" t="s">
        <v>24</v>
      </c>
      <c r="B69" s="46" t="s">
        <v>36</v>
      </c>
      <c r="C69" s="47"/>
      <c r="D69" s="48"/>
      <c r="E69" s="42" t="s">
        <v>37</v>
      </c>
      <c r="F69" s="44" t="s">
        <v>38</v>
      </c>
      <c r="G69" s="39" t="s">
        <v>39</v>
      </c>
      <c r="H69" s="40"/>
      <c r="I69" s="41"/>
      <c r="J69" s="39" t="s">
        <v>40</v>
      </c>
      <c r="K69" s="40"/>
      <c r="L69" s="41"/>
    </row>
    <row r="70" spans="1:12" ht="46.5">
      <c r="A70" s="43"/>
      <c r="B70" s="49"/>
      <c r="C70" s="50"/>
      <c r="D70" s="51"/>
      <c r="E70" s="43"/>
      <c r="F70" s="45"/>
      <c r="G70" s="11" t="s">
        <v>17</v>
      </c>
      <c r="H70" s="11" t="s">
        <v>18</v>
      </c>
      <c r="I70" s="15" t="s">
        <v>26</v>
      </c>
      <c r="J70" s="11" t="s">
        <v>17</v>
      </c>
      <c r="K70" s="11" t="s">
        <v>18</v>
      </c>
      <c r="L70" s="15" t="s">
        <v>26</v>
      </c>
    </row>
    <row r="71" spans="1:12" s="2" customFormat="1" ht="22.5">
      <c r="A71" s="18">
        <v>1</v>
      </c>
      <c r="B71" s="33" t="s">
        <v>41</v>
      </c>
      <c r="C71" s="34"/>
      <c r="D71" s="34"/>
      <c r="E71" s="34"/>
      <c r="F71" s="34"/>
      <c r="G71" s="34"/>
      <c r="H71" s="34"/>
      <c r="I71" s="34"/>
      <c r="J71" s="34"/>
      <c r="K71" s="34"/>
      <c r="L71" s="35"/>
    </row>
    <row r="72" spans="1:12" ht="112.5" customHeight="1">
      <c r="A72" s="15">
        <v>1</v>
      </c>
      <c r="B72" s="30" t="s">
        <v>55</v>
      </c>
      <c r="C72" s="31"/>
      <c r="D72" s="32"/>
      <c r="E72" s="11" t="s">
        <v>42</v>
      </c>
      <c r="F72" s="24" t="s">
        <v>81</v>
      </c>
      <c r="G72" s="17">
        <v>10000</v>
      </c>
      <c r="H72" s="17"/>
      <c r="I72" s="17">
        <f>G72+H72</f>
        <v>10000</v>
      </c>
      <c r="J72" s="17">
        <f>J26</f>
        <v>9996.2039999999997</v>
      </c>
      <c r="K72" s="17"/>
      <c r="L72" s="17">
        <f>J72+K72</f>
        <v>9996.2039999999997</v>
      </c>
    </row>
    <row r="73" spans="1:12" ht="140.25" customHeight="1">
      <c r="A73" s="15">
        <v>2</v>
      </c>
      <c r="B73" s="30" t="s">
        <v>56</v>
      </c>
      <c r="C73" s="31"/>
      <c r="D73" s="32"/>
      <c r="E73" s="11" t="s">
        <v>42</v>
      </c>
      <c r="F73" s="24" t="s">
        <v>82</v>
      </c>
      <c r="G73" s="17">
        <v>25200</v>
      </c>
      <c r="H73" s="17"/>
      <c r="I73" s="17">
        <f t="shared" ref="I73:I93" si="2">G73+H73</f>
        <v>25200</v>
      </c>
      <c r="J73" s="17">
        <f t="shared" ref="J73:J87" si="3">J27</f>
        <v>18993.689999999999</v>
      </c>
      <c r="K73" s="17"/>
      <c r="L73" s="17">
        <f t="shared" ref="L73:L88" si="4">J73+K73</f>
        <v>18993.689999999999</v>
      </c>
    </row>
    <row r="74" spans="1:12" ht="174" customHeight="1">
      <c r="A74" s="15">
        <v>3</v>
      </c>
      <c r="B74" s="30" t="s">
        <v>57</v>
      </c>
      <c r="C74" s="31"/>
      <c r="D74" s="32"/>
      <c r="E74" s="11" t="s">
        <v>42</v>
      </c>
      <c r="F74" s="24" t="s">
        <v>83</v>
      </c>
      <c r="G74" s="17">
        <v>3000</v>
      </c>
      <c r="H74" s="17"/>
      <c r="I74" s="17">
        <f t="shared" si="2"/>
        <v>3000</v>
      </c>
      <c r="J74" s="17">
        <f t="shared" si="3"/>
        <v>2312.91</v>
      </c>
      <c r="K74" s="17"/>
      <c r="L74" s="17">
        <f t="shared" si="4"/>
        <v>2312.91</v>
      </c>
    </row>
    <row r="75" spans="1:12" ht="285.75" customHeight="1">
      <c r="A75" s="15">
        <v>4</v>
      </c>
      <c r="B75" s="30" t="s">
        <v>59</v>
      </c>
      <c r="C75" s="31"/>
      <c r="D75" s="32"/>
      <c r="E75" s="11" t="s">
        <v>42</v>
      </c>
      <c r="F75" s="24" t="s">
        <v>83</v>
      </c>
      <c r="G75" s="17">
        <v>1135</v>
      </c>
      <c r="H75" s="17"/>
      <c r="I75" s="17">
        <f t="shared" si="2"/>
        <v>1135</v>
      </c>
      <c r="J75" s="17">
        <f t="shared" si="3"/>
        <v>755.19200000000001</v>
      </c>
      <c r="K75" s="17"/>
      <c r="L75" s="17">
        <f t="shared" si="4"/>
        <v>755.19200000000001</v>
      </c>
    </row>
    <row r="76" spans="1:12" ht="147" customHeight="1">
      <c r="A76" s="15">
        <v>5</v>
      </c>
      <c r="B76" s="30" t="s">
        <v>60</v>
      </c>
      <c r="C76" s="31"/>
      <c r="D76" s="32"/>
      <c r="E76" s="11" t="s">
        <v>42</v>
      </c>
      <c r="F76" s="24" t="s">
        <v>84</v>
      </c>
      <c r="G76" s="17">
        <v>460.4</v>
      </c>
      <c r="H76" s="17"/>
      <c r="I76" s="17">
        <f t="shared" si="2"/>
        <v>460.4</v>
      </c>
      <c r="J76" s="17">
        <f t="shared" si="3"/>
        <v>277.94299999999998</v>
      </c>
      <c r="K76" s="17"/>
      <c r="L76" s="17">
        <f t="shared" si="4"/>
        <v>277.94299999999998</v>
      </c>
    </row>
    <row r="77" spans="1:12" ht="198" customHeight="1">
      <c r="A77" s="15">
        <v>6</v>
      </c>
      <c r="B77" s="30" t="s">
        <v>94</v>
      </c>
      <c r="C77" s="31"/>
      <c r="D77" s="32"/>
      <c r="E77" s="11" t="s">
        <v>42</v>
      </c>
      <c r="F77" s="24" t="s">
        <v>84</v>
      </c>
      <c r="G77" s="17">
        <v>119.9</v>
      </c>
      <c r="H77" s="17"/>
      <c r="I77" s="17">
        <f t="shared" si="2"/>
        <v>119.9</v>
      </c>
      <c r="J77" s="17">
        <f t="shared" si="3"/>
        <v>17.222000000000001</v>
      </c>
      <c r="K77" s="17"/>
      <c r="L77" s="17">
        <f t="shared" si="4"/>
        <v>17.222000000000001</v>
      </c>
    </row>
    <row r="78" spans="1:12" ht="95.25" customHeight="1">
      <c r="A78" s="15">
        <v>7</v>
      </c>
      <c r="B78" s="30" t="s">
        <v>64</v>
      </c>
      <c r="C78" s="31"/>
      <c r="D78" s="32"/>
      <c r="E78" s="11" t="s">
        <v>42</v>
      </c>
      <c r="F78" s="24" t="s">
        <v>85</v>
      </c>
      <c r="G78" s="17">
        <v>22.9</v>
      </c>
      <c r="H78" s="17"/>
      <c r="I78" s="17">
        <f t="shared" si="2"/>
        <v>22.9</v>
      </c>
      <c r="J78" s="17">
        <f t="shared" si="3"/>
        <v>11.875</v>
      </c>
      <c r="K78" s="17"/>
      <c r="L78" s="17">
        <f t="shared" si="4"/>
        <v>11.875</v>
      </c>
    </row>
    <row r="79" spans="1:12" ht="386.25" customHeight="1">
      <c r="A79" s="15">
        <v>8</v>
      </c>
      <c r="B79" s="30" t="s">
        <v>95</v>
      </c>
      <c r="C79" s="31"/>
      <c r="D79" s="32"/>
      <c r="E79" s="11" t="s">
        <v>42</v>
      </c>
      <c r="F79" s="24" t="s">
        <v>77</v>
      </c>
      <c r="G79" s="17">
        <v>350</v>
      </c>
      <c r="H79" s="17"/>
      <c r="I79" s="17">
        <f t="shared" si="2"/>
        <v>350</v>
      </c>
      <c r="J79" s="17">
        <f t="shared" si="3"/>
        <v>332.601</v>
      </c>
      <c r="K79" s="17"/>
      <c r="L79" s="17">
        <f t="shared" si="4"/>
        <v>332.601</v>
      </c>
    </row>
    <row r="80" spans="1:12" ht="303" customHeight="1">
      <c r="A80" s="15">
        <v>9</v>
      </c>
      <c r="B80" s="30" t="s">
        <v>96</v>
      </c>
      <c r="C80" s="31"/>
      <c r="D80" s="32"/>
      <c r="E80" s="11" t="s">
        <v>42</v>
      </c>
      <c r="F80" s="24" t="s">
        <v>83</v>
      </c>
      <c r="G80" s="17">
        <v>1500</v>
      </c>
      <c r="H80" s="17"/>
      <c r="I80" s="17">
        <f t="shared" si="2"/>
        <v>1500</v>
      </c>
      <c r="J80" s="17">
        <f t="shared" si="3"/>
        <v>1265.962</v>
      </c>
      <c r="K80" s="17"/>
      <c r="L80" s="17">
        <f t="shared" si="4"/>
        <v>1265.962</v>
      </c>
    </row>
    <row r="81" spans="1:12" ht="243" customHeight="1">
      <c r="A81" s="15">
        <v>10</v>
      </c>
      <c r="B81" s="30" t="s">
        <v>97</v>
      </c>
      <c r="C81" s="31"/>
      <c r="D81" s="32"/>
      <c r="E81" s="11" t="s">
        <v>42</v>
      </c>
      <c r="F81" s="24" t="s">
        <v>83</v>
      </c>
      <c r="G81" s="17">
        <v>2869.6</v>
      </c>
      <c r="H81" s="17"/>
      <c r="I81" s="17">
        <f t="shared" si="2"/>
        <v>2869.6</v>
      </c>
      <c r="J81" s="17">
        <f t="shared" si="3"/>
        <v>2030.5</v>
      </c>
      <c r="K81" s="17"/>
      <c r="L81" s="17">
        <f t="shared" si="4"/>
        <v>2030.5</v>
      </c>
    </row>
    <row r="82" spans="1:12" ht="144" customHeight="1">
      <c r="A82" s="15">
        <v>11</v>
      </c>
      <c r="B82" s="30" t="s">
        <v>98</v>
      </c>
      <c r="C82" s="31"/>
      <c r="D82" s="32"/>
      <c r="E82" s="11" t="s">
        <v>42</v>
      </c>
      <c r="F82" s="24" t="s">
        <v>83</v>
      </c>
      <c r="G82" s="17">
        <v>450</v>
      </c>
      <c r="H82" s="17"/>
      <c r="I82" s="17">
        <f t="shared" si="2"/>
        <v>450</v>
      </c>
      <c r="J82" s="17">
        <f t="shared" si="3"/>
        <v>149.07</v>
      </c>
      <c r="K82" s="17"/>
      <c r="L82" s="17">
        <f t="shared" si="4"/>
        <v>149.07</v>
      </c>
    </row>
    <row r="83" spans="1:12" ht="105.75" customHeight="1">
      <c r="A83" s="15">
        <v>12</v>
      </c>
      <c r="B83" s="30" t="s">
        <v>99</v>
      </c>
      <c r="C83" s="31"/>
      <c r="D83" s="32"/>
      <c r="E83" s="11" t="s">
        <v>42</v>
      </c>
      <c r="F83" s="24" t="s">
        <v>47</v>
      </c>
      <c r="G83" s="17">
        <v>250</v>
      </c>
      <c r="H83" s="17"/>
      <c r="I83" s="17">
        <f t="shared" si="2"/>
        <v>250</v>
      </c>
      <c r="J83" s="17">
        <f t="shared" si="3"/>
        <v>99.94</v>
      </c>
      <c r="K83" s="17"/>
      <c r="L83" s="17">
        <f t="shared" si="4"/>
        <v>99.94</v>
      </c>
    </row>
    <row r="84" spans="1:12" ht="251.25" customHeight="1">
      <c r="A84" s="15">
        <v>13</v>
      </c>
      <c r="B84" s="30" t="s">
        <v>100</v>
      </c>
      <c r="C84" s="31"/>
      <c r="D84" s="32"/>
      <c r="E84" s="11" t="s">
        <v>42</v>
      </c>
      <c r="F84" s="24" t="s">
        <v>47</v>
      </c>
      <c r="G84" s="17">
        <v>320</v>
      </c>
      <c r="H84" s="17"/>
      <c r="I84" s="17">
        <f t="shared" si="2"/>
        <v>320</v>
      </c>
      <c r="J84" s="17">
        <f t="shared" si="3"/>
        <v>159.36500000000001</v>
      </c>
      <c r="K84" s="17"/>
      <c r="L84" s="17">
        <f t="shared" si="4"/>
        <v>159.36500000000001</v>
      </c>
    </row>
    <row r="85" spans="1:12" ht="96.75" customHeight="1">
      <c r="A85" s="15">
        <v>14</v>
      </c>
      <c r="B85" s="30" t="s">
        <v>101</v>
      </c>
      <c r="C85" s="31"/>
      <c r="D85" s="32"/>
      <c r="E85" s="11" t="s">
        <v>42</v>
      </c>
      <c r="F85" s="24" t="s">
        <v>87</v>
      </c>
      <c r="G85" s="17">
        <v>225</v>
      </c>
      <c r="H85" s="17"/>
      <c r="I85" s="17">
        <f t="shared" si="2"/>
        <v>225</v>
      </c>
      <c r="J85" s="17">
        <f t="shared" si="3"/>
        <v>139.131</v>
      </c>
      <c r="K85" s="17"/>
      <c r="L85" s="17">
        <f t="shared" si="4"/>
        <v>139.131</v>
      </c>
    </row>
    <row r="86" spans="1:12" ht="198.75" customHeight="1">
      <c r="A86" s="15">
        <v>15</v>
      </c>
      <c r="B86" s="30" t="s">
        <v>58</v>
      </c>
      <c r="C86" s="31"/>
      <c r="D86" s="32"/>
      <c r="E86" s="11" t="s">
        <v>42</v>
      </c>
      <c r="F86" s="24" t="s">
        <v>83</v>
      </c>
      <c r="G86" s="17">
        <v>94</v>
      </c>
      <c r="H86" s="17"/>
      <c r="I86" s="17">
        <f t="shared" si="2"/>
        <v>94</v>
      </c>
      <c r="J86" s="17">
        <f t="shared" si="3"/>
        <v>93.905000000000001</v>
      </c>
      <c r="K86" s="17"/>
      <c r="L86" s="17">
        <f t="shared" si="4"/>
        <v>93.905000000000001</v>
      </c>
    </row>
    <row r="87" spans="1:12" ht="228" customHeight="1">
      <c r="A87" s="15">
        <v>16</v>
      </c>
      <c r="B87" s="30" t="s">
        <v>102</v>
      </c>
      <c r="C87" s="31"/>
      <c r="D87" s="32"/>
      <c r="E87" s="11" t="s">
        <v>42</v>
      </c>
      <c r="F87" s="24" t="s">
        <v>104</v>
      </c>
      <c r="G87" s="17">
        <v>50</v>
      </c>
      <c r="H87" s="17"/>
      <c r="I87" s="17">
        <f t="shared" si="2"/>
        <v>50</v>
      </c>
      <c r="J87" s="17">
        <f t="shared" si="3"/>
        <v>0</v>
      </c>
      <c r="K87" s="17">
        <f>I41</f>
        <v>0</v>
      </c>
      <c r="L87" s="17">
        <f t="shared" si="4"/>
        <v>0</v>
      </c>
    </row>
    <row r="88" spans="1:12" ht="146.25" customHeight="1">
      <c r="A88" s="15">
        <v>17</v>
      </c>
      <c r="B88" s="30" t="s">
        <v>61</v>
      </c>
      <c r="C88" s="31"/>
      <c r="D88" s="32"/>
      <c r="E88" s="11" t="s">
        <v>42</v>
      </c>
      <c r="F88" s="24" t="s">
        <v>86</v>
      </c>
      <c r="G88" s="17"/>
      <c r="H88" s="17">
        <v>2668</v>
      </c>
      <c r="I88" s="17">
        <f t="shared" si="2"/>
        <v>2668</v>
      </c>
      <c r="J88" s="17"/>
      <c r="K88" s="17">
        <f>I42</f>
        <v>2484.6120000000001</v>
      </c>
      <c r="L88" s="17">
        <f t="shared" si="4"/>
        <v>2484.6120000000001</v>
      </c>
    </row>
    <row r="89" spans="1:12" ht="146.25" customHeight="1">
      <c r="A89" s="15">
        <v>18</v>
      </c>
      <c r="B89" s="30" t="s">
        <v>153</v>
      </c>
      <c r="C89" s="31"/>
      <c r="D89" s="32"/>
      <c r="E89" s="11" t="s">
        <v>42</v>
      </c>
      <c r="F89" s="24" t="s">
        <v>84</v>
      </c>
      <c r="G89" s="17">
        <v>6413</v>
      </c>
      <c r="H89" s="17"/>
      <c r="I89" s="17">
        <f t="shared" si="2"/>
        <v>6413</v>
      </c>
      <c r="J89" s="17"/>
      <c r="K89" s="17"/>
      <c r="L89" s="17"/>
    </row>
    <row r="90" spans="1:12" ht="146.25" customHeight="1">
      <c r="A90" s="15">
        <v>19</v>
      </c>
      <c r="B90" s="30" t="s">
        <v>154</v>
      </c>
      <c r="C90" s="31"/>
      <c r="D90" s="32"/>
      <c r="E90" s="11" t="s">
        <v>42</v>
      </c>
      <c r="F90" s="24" t="s">
        <v>85</v>
      </c>
      <c r="G90" s="17">
        <v>2634</v>
      </c>
      <c r="H90" s="17"/>
      <c r="I90" s="17">
        <f t="shared" si="2"/>
        <v>2634</v>
      </c>
      <c r="J90" s="17"/>
      <c r="K90" s="17"/>
      <c r="L90" s="17"/>
    </row>
    <row r="91" spans="1:12" ht="146.25" customHeight="1">
      <c r="A91" s="15">
        <v>20</v>
      </c>
      <c r="B91" s="30" t="s">
        <v>155</v>
      </c>
      <c r="C91" s="31"/>
      <c r="D91" s="32"/>
      <c r="E91" s="11" t="s">
        <v>42</v>
      </c>
      <c r="F91" s="24" t="s">
        <v>84</v>
      </c>
      <c r="G91" s="17">
        <v>162.5</v>
      </c>
      <c r="H91" s="17"/>
      <c r="I91" s="17">
        <f t="shared" si="2"/>
        <v>162.5</v>
      </c>
      <c r="J91" s="17"/>
      <c r="K91" s="17"/>
      <c r="L91" s="17"/>
    </row>
    <row r="92" spans="1:12" ht="146.25" customHeight="1">
      <c r="A92" s="15">
        <v>21</v>
      </c>
      <c r="B92" s="30" t="s">
        <v>156</v>
      </c>
      <c r="C92" s="31"/>
      <c r="D92" s="32"/>
      <c r="E92" s="11" t="s">
        <v>42</v>
      </c>
      <c r="F92" s="24" t="s">
        <v>166</v>
      </c>
      <c r="G92" s="17"/>
      <c r="H92" s="17">
        <v>32</v>
      </c>
      <c r="I92" s="17">
        <f t="shared" si="2"/>
        <v>32</v>
      </c>
      <c r="J92" s="17"/>
      <c r="K92" s="17"/>
      <c r="L92" s="17"/>
    </row>
    <row r="93" spans="1:12" ht="249.75" customHeight="1">
      <c r="A93" s="15">
        <v>22</v>
      </c>
      <c r="B93" s="30" t="s">
        <v>157</v>
      </c>
      <c r="C93" s="31"/>
      <c r="D93" s="32"/>
      <c r="E93" s="11" t="s">
        <v>42</v>
      </c>
      <c r="F93" s="24" t="s">
        <v>167</v>
      </c>
      <c r="G93" s="17">
        <v>157.5</v>
      </c>
      <c r="H93" s="17"/>
      <c r="I93" s="17">
        <f t="shared" si="2"/>
        <v>157.5</v>
      </c>
      <c r="J93" s="17"/>
      <c r="K93" s="17"/>
      <c r="L93" s="17"/>
    </row>
    <row r="94" spans="1:12" ht="22.5">
      <c r="A94" s="18">
        <v>2</v>
      </c>
      <c r="B94" s="33" t="s">
        <v>43</v>
      </c>
      <c r="C94" s="34"/>
      <c r="D94" s="34"/>
      <c r="E94" s="34"/>
      <c r="F94" s="34"/>
      <c r="G94" s="34"/>
      <c r="H94" s="34"/>
      <c r="I94" s="34"/>
      <c r="J94" s="34"/>
      <c r="K94" s="34"/>
      <c r="L94" s="35"/>
    </row>
    <row r="95" spans="1:12" ht="126.75" customHeight="1">
      <c r="A95" s="15">
        <v>1</v>
      </c>
      <c r="B95" s="30" t="s">
        <v>105</v>
      </c>
      <c r="C95" s="31"/>
      <c r="D95" s="32"/>
      <c r="E95" s="11" t="s">
        <v>46</v>
      </c>
      <c r="F95" s="24" t="s">
        <v>75</v>
      </c>
      <c r="G95" s="20">
        <v>5282</v>
      </c>
      <c r="H95" s="20"/>
      <c r="I95" s="20">
        <f>G95+H95</f>
        <v>5282</v>
      </c>
      <c r="J95" s="20">
        <v>5056</v>
      </c>
      <c r="K95" s="20"/>
      <c r="L95" s="20">
        <f>J95+K95</f>
        <v>5056</v>
      </c>
    </row>
    <row r="96" spans="1:12" ht="149.25" customHeight="1">
      <c r="A96" s="15">
        <v>2</v>
      </c>
      <c r="B96" s="30" t="s">
        <v>106</v>
      </c>
      <c r="C96" s="31"/>
      <c r="D96" s="32"/>
      <c r="E96" s="11" t="s">
        <v>46</v>
      </c>
      <c r="F96" s="24" t="s">
        <v>75</v>
      </c>
      <c r="G96" s="20">
        <v>13263</v>
      </c>
      <c r="H96" s="20"/>
      <c r="I96" s="20">
        <f t="shared" ref="I96:I116" si="5">G96+H96</f>
        <v>13263</v>
      </c>
      <c r="J96" s="20">
        <v>11138</v>
      </c>
      <c r="K96" s="20"/>
      <c r="L96" s="20">
        <f t="shared" ref="L96:L116" si="6">J96+K96</f>
        <v>11138</v>
      </c>
    </row>
    <row r="97" spans="1:12" ht="145.5" customHeight="1">
      <c r="A97" s="15">
        <v>3</v>
      </c>
      <c r="B97" s="30" t="s">
        <v>107</v>
      </c>
      <c r="C97" s="31"/>
      <c r="D97" s="32"/>
      <c r="E97" s="11" t="s">
        <v>46</v>
      </c>
      <c r="F97" s="24" t="s">
        <v>123</v>
      </c>
      <c r="G97" s="20">
        <v>400</v>
      </c>
      <c r="H97" s="20"/>
      <c r="I97" s="20">
        <f t="shared" si="5"/>
        <v>400</v>
      </c>
      <c r="J97" s="20">
        <v>305</v>
      </c>
      <c r="K97" s="20"/>
      <c r="L97" s="20">
        <f t="shared" si="6"/>
        <v>305</v>
      </c>
    </row>
    <row r="98" spans="1:12" ht="249.75" customHeight="1">
      <c r="A98" s="15">
        <v>4</v>
      </c>
      <c r="B98" s="30" t="s">
        <v>108</v>
      </c>
      <c r="C98" s="31"/>
      <c r="D98" s="32"/>
      <c r="E98" s="11" t="s">
        <v>46</v>
      </c>
      <c r="F98" s="24" t="s">
        <v>75</v>
      </c>
      <c r="G98" s="20">
        <v>276</v>
      </c>
      <c r="H98" s="20"/>
      <c r="I98" s="20">
        <f t="shared" si="5"/>
        <v>276</v>
      </c>
      <c r="J98" s="20">
        <v>276</v>
      </c>
      <c r="K98" s="20"/>
      <c r="L98" s="20">
        <f t="shared" si="6"/>
        <v>276</v>
      </c>
    </row>
    <row r="99" spans="1:12" ht="102" customHeight="1">
      <c r="A99" s="15">
        <v>5</v>
      </c>
      <c r="B99" s="30" t="s">
        <v>109</v>
      </c>
      <c r="C99" s="31"/>
      <c r="D99" s="32"/>
      <c r="E99" s="11" t="s">
        <v>46</v>
      </c>
      <c r="F99" s="24" t="s">
        <v>75</v>
      </c>
      <c r="G99" s="20">
        <v>912</v>
      </c>
      <c r="H99" s="20"/>
      <c r="I99" s="20">
        <f t="shared" si="5"/>
        <v>912</v>
      </c>
      <c r="J99" s="20">
        <v>553</v>
      </c>
      <c r="K99" s="20"/>
      <c r="L99" s="20">
        <f t="shared" si="6"/>
        <v>553</v>
      </c>
    </row>
    <row r="100" spans="1:12" ht="191.25" customHeight="1">
      <c r="A100" s="15">
        <v>6</v>
      </c>
      <c r="B100" s="30" t="s">
        <v>110</v>
      </c>
      <c r="C100" s="31"/>
      <c r="D100" s="32"/>
      <c r="E100" s="11" t="s">
        <v>46</v>
      </c>
      <c r="F100" s="24" t="s">
        <v>75</v>
      </c>
      <c r="G100" s="20">
        <v>22</v>
      </c>
      <c r="H100" s="20"/>
      <c r="I100" s="20">
        <f t="shared" si="5"/>
        <v>22</v>
      </c>
      <c r="J100" s="20">
        <v>22</v>
      </c>
      <c r="K100" s="20"/>
      <c r="L100" s="20">
        <f t="shared" si="6"/>
        <v>22</v>
      </c>
    </row>
    <row r="101" spans="1:12" ht="105" customHeight="1">
      <c r="A101" s="15">
        <v>7</v>
      </c>
      <c r="B101" s="30" t="s">
        <v>111</v>
      </c>
      <c r="C101" s="31"/>
      <c r="D101" s="32"/>
      <c r="E101" s="11" t="s">
        <v>46</v>
      </c>
      <c r="F101" s="24" t="s">
        <v>75</v>
      </c>
      <c r="G101" s="20">
        <v>45</v>
      </c>
      <c r="H101" s="20"/>
      <c r="I101" s="20">
        <f t="shared" si="5"/>
        <v>45</v>
      </c>
      <c r="J101" s="20">
        <v>25</v>
      </c>
      <c r="K101" s="20"/>
      <c r="L101" s="20">
        <f t="shared" si="6"/>
        <v>25</v>
      </c>
    </row>
    <row r="102" spans="1:12" ht="129.75" customHeight="1">
      <c r="A102" s="19" t="s">
        <v>65</v>
      </c>
      <c r="B102" s="30" t="s">
        <v>112</v>
      </c>
      <c r="C102" s="31"/>
      <c r="D102" s="32"/>
      <c r="E102" s="11" t="s">
        <v>46</v>
      </c>
      <c r="F102" s="24" t="s">
        <v>78</v>
      </c>
      <c r="G102" s="20">
        <v>1</v>
      </c>
      <c r="H102" s="20"/>
      <c r="I102" s="20">
        <f t="shared" si="5"/>
        <v>1</v>
      </c>
      <c r="J102" s="20">
        <v>1</v>
      </c>
      <c r="K102" s="20"/>
      <c r="L102" s="20">
        <f t="shared" si="6"/>
        <v>1</v>
      </c>
    </row>
    <row r="103" spans="1:12" ht="316.5" customHeight="1">
      <c r="A103" s="19" t="s">
        <v>44</v>
      </c>
      <c r="B103" s="30" t="s">
        <v>113</v>
      </c>
      <c r="C103" s="31"/>
      <c r="D103" s="32"/>
      <c r="E103" s="11" t="s">
        <v>46</v>
      </c>
      <c r="F103" s="24" t="s">
        <v>75</v>
      </c>
      <c r="G103" s="20">
        <v>500</v>
      </c>
      <c r="H103" s="20"/>
      <c r="I103" s="20">
        <f t="shared" si="5"/>
        <v>500</v>
      </c>
      <c r="J103" s="20">
        <v>411</v>
      </c>
      <c r="K103" s="20"/>
      <c r="L103" s="20">
        <f t="shared" si="6"/>
        <v>411</v>
      </c>
    </row>
    <row r="104" spans="1:12" ht="242.25" customHeight="1">
      <c r="A104" s="19" t="s">
        <v>66</v>
      </c>
      <c r="B104" s="30" t="s">
        <v>114</v>
      </c>
      <c r="C104" s="31"/>
      <c r="D104" s="32"/>
      <c r="E104" s="11" t="s">
        <v>46</v>
      </c>
      <c r="F104" s="24" t="s">
        <v>75</v>
      </c>
      <c r="G104" s="20">
        <v>430</v>
      </c>
      <c r="H104" s="20"/>
      <c r="I104" s="20">
        <f t="shared" si="5"/>
        <v>430</v>
      </c>
      <c r="J104" s="20">
        <v>388</v>
      </c>
      <c r="K104" s="20"/>
      <c r="L104" s="20">
        <f t="shared" si="6"/>
        <v>388</v>
      </c>
    </row>
    <row r="105" spans="1:12" ht="141" customHeight="1">
      <c r="A105" s="19" t="s">
        <v>67</v>
      </c>
      <c r="B105" s="30" t="s">
        <v>115</v>
      </c>
      <c r="C105" s="31"/>
      <c r="D105" s="32"/>
      <c r="E105" s="11" t="s">
        <v>46</v>
      </c>
      <c r="F105" s="24" t="s">
        <v>75</v>
      </c>
      <c r="G105" s="20">
        <v>23</v>
      </c>
      <c r="H105" s="20"/>
      <c r="I105" s="20">
        <f t="shared" si="5"/>
        <v>23</v>
      </c>
      <c r="J105" s="20">
        <v>8</v>
      </c>
      <c r="K105" s="20"/>
      <c r="L105" s="20">
        <f t="shared" si="6"/>
        <v>8</v>
      </c>
    </row>
    <row r="106" spans="1:12" ht="45" customHeight="1">
      <c r="A106" s="19" t="s">
        <v>68</v>
      </c>
      <c r="B106" s="30" t="s">
        <v>116</v>
      </c>
      <c r="C106" s="31"/>
      <c r="D106" s="32"/>
      <c r="E106" s="11" t="s">
        <v>122</v>
      </c>
      <c r="F106" s="24" t="s">
        <v>79</v>
      </c>
      <c r="G106" s="20">
        <v>12509</v>
      </c>
      <c r="H106" s="20"/>
      <c r="I106" s="20">
        <f t="shared" si="5"/>
        <v>12509</v>
      </c>
      <c r="J106" s="20">
        <v>4997</v>
      </c>
      <c r="K106" s="20"/>
      <c r="L106" s="20">
        <f t="shared" si="6"/>
        <v>4997</v>
      </c>
    </row>
    <row r="107" spans="1:12" ht="239.25" customHeight="1">
      <c r="A107" s="19" t="s">
        <v>69</v>
      </c>
      <c r="B107" s="30" t="s">
        <v>117</v>
      </c>
      <c r="C107" s="31"/>
      <c r="D107" s="32"/>
      <c r="E107" s="11" t="s">
        <v>122</v>
      </c>
      <c r="F107" s="24" t="s">
        <v>124</v>
      </c>
      <c r="G107" s="20">
        <v>914</v>
      </c>
      <c r="H107" s="20"/>
      <c r="I107" s="20">
        <f t="shared" si="5"/>
        <v>914</v>
      </c>
      <c r="J107" s="20">
        <v>455</v>
      </c>
      <c r="K107" s="20"/>
      <c r="L107" s="20">
        <f t="shared" si="6"/>
        <v>455</v>
      </c>
    </row>
    <row r="108" spans="1:12" ht="74.25" customHeight="1">
      <c r="A108" s="19" t="s">
        <v>70</v>
      </c>
      <c r="B108" s="30" t="s">
        <v>118</v>
      </c>
      <c r="C108" s="31"/>
      <c r="D108" s="32"/>
      <c r="E108" s="11" t="s">
        <v>74</v>
      </c>
      <c r="F108" s="24" t="s">
        <v>80</v>
      </c>
      <c r="G108" s="20">
        <v>1</v>
      </c>
      <c r="H108" s="20"/>
      <c r="I108" s="20">
        <f t="shared" si="5"/>
        <v>1</v>
      </c>
      <c r="J108" s="20">
        <v>0</v>
      </c>
      <c r="K108" s="20"/>
      <c r="L108" s="20">
        <f t="shared" si="6"/>
        <v>0</v>
      </c>
    </row>
    <row r="109" spans="1:12" ht="100.5" customHeight="1">
      <c r="A109" s="19" t="s">
        <v>71</v>
      </c>
      <c r="B109" s="30" t="s">
        <v>119</v>
      </c>
      <c r="C109" s="31"/>
      <c r="D109" s="32"/>
      <c r="E109" s="11" t="s">
        <v>74</v>
      </c>
      <c r="F109" s="24" t="s">
        <v>76</v>
      </c>
      <c r="G109" s="20">
        <v>399</v>
      </c>
      <c r="H109" s="20"/>
      <c r="I109" s="20">
        <f t="shared" si="5"/>
        <v>399</v>
      </c>
      <c r="J109" s="20">
        <v>399</v>
      </c>
      <c r="K109" s="20"/>
      <c r="L109" s="20">
        <f t="shared" si="6"/>
        <v>399</v>
      </c>
    </row>
    <row r="110" spans="1:12" ht="93" customHeight="1">
      <c r="A110" s="19" t="s">
        <v>72</v>
      </c>
      <c r="B110" s="30" t="s">
        <v>120</v>
      </c>
      <c r="C110" s="31"/>
      <c r="D110" s="32"/>
      <c r="E110" s="11" t="s">
        <v>74</v>
      </c>
      <c r="F110" s="24" t="s">
        <v>125</v>
      </c>
      <c r="G110" s="20">
        <v>1</v>
      </c>
      <c r="H110" s="20"/>
      <c r="I110" s="20">
        <f t="shared" si="5"/>
        <v>1</v>
      </c>
      <c r="J110" s="20">
        <v>0</v>
      </c>
      <c r="K110" s="20"/>
      <c r="L110" s="20">
        <f t="shared" si="6"/>
        <v>0</v>
      </c>
    </row>
    <row r="111" spans="1:12" ht="168.75" customHeight="1">
      <c r="A111" s="19" t="s">
        <v>73</v>
      </c>
      <c r="B111" s="30" t="s">
        <v>121</v>
      </c>
      <c r="C111" s="31"/>
      <c r="D111" s="32"/>
      <c r="E111" s="11" t="s">
        <v>46</v>
      </c>
      <c r="F111" s="24" t="s">
        <v>75</v>
      </c>
      <c r="G111" s="20"/>
      <c r="H111" s="20">
        <v>3</v>
      </c>
      <c r="I111" s="20">
        <f t="shared" si="5"/>
        <v>3</v>
      </c>
      <c r="J111" s="20"/>
      <c r="K111" s="20">
        <v>3</v>
      </c>
      <c r="L111" s="20">
        <f t="shared" si="6"/>
        <v>3</v>
      </c>
    </row>
    <row r="112" spans="1:12" ht="168.75" customHeight="1">
      <c r="A112" s="19" t="s">
        <v>168</v>
      </c>
      <c r="B112" s="30" t="s">
        <v>173</v>
      </c>
      <c r="C112" s="31"/>
      <c r="D112" s="32"/>
      <c r="E112" s="29" t="s">
        <v>46</v>
      </c>
      <c r="F112" s="24" t="s">
        <v>75</v>
      </c>
      <c r="G112" s="20">
        <v>12750</v>
      </c>
      <c r="H112" s="20"/>
      <c r="I112" s="20">
        <f t="shared" si="5"/>
        <v>12750</v>
      </c>
      <c r="J112" s="20">
        <v>0</v>
      </c>
      <c r="K112" s="20"/>
      <c r="L112" s="20">
        <f t="shared" si="6"/>
        <v>0</v>
      </c>
    </row>
    <row r="113" spans="1:12" ht="141.75" customHeight="1">
      <c r="A113" s="19" t="s">
        <v>169</v>
      </c>
      <c r="B113" s="30" t="s">
        <v>174</v>
      </c>
      <c r="C113" s="31"/>
      <c r="D113" s="32"/>
      <c r="E113" s="29" t="s">
        <v>46</v>
      </c>
      <c r="F113" s="24" t="s">
        <v>75</v>
      </c>
      <c r="G113" s="20">
        <v>8700</v>
      </c>
      <c r="H113" s="20"/>
      <c r="I113" s="20">
        <f t="shared" si="5"/>
        <v>8700</v>
      </c>
      <c r="J113" s="20">
        <v>0</v>
      </c>
      <c r="K113" s="20"/>
      <c r="L113" s="20">
        <f t="shared" si="6"/>
        <v>0</v>
      </c>
    </row>
    <row r="114" spans="1:12" ht="137.25" customHeight="1">
      <c r="A114" s="19" t="s">
        <v>170</v>
      </c>
      <c r="B114" s="30" t="s">
        <v>175</v>
      </c>
      <c r="C114" s="31"/>
      <c r="D114" s="32"/>
      <c r="E114" s="29" t="s">
        <v>46</v>
      </c>
      <c r="F114" s="24" t="s">
        <v>75</v>
      </c>
      <c r="G114" s="20">
        <v>324</v>
      </c>
      <c r="H114" s="20"/>
      <c r="I114" s="20">
        <f t="shared" si="5"/>
        <v>324</v>
      </c>
      <c r="J114" s="20">
        <v>0</v>
      </c>
      <c r="K114" s="20"/>
      <c r="L114" s="20">
        <f t="shared" si="6"/>
        <v>0</v>
      </c>
    </row>
    <row r="115" spans="1:12" ht="96.75" customHeight="1">
      <c r="A115" s="19" t="s">
        <v>171</v>
      </c>
      <c r="B115" s="30" t="s">
        <v>176</v>
      </c>
      <c r="C115" s="31"/>
      <c r="D115" s="32"/>
      <c r="E115" s="29" t="s">
        <v>74</v>
      </c>
      <c r="F115" s="24" t="s">
        <v>178</v>
      </c>
      <c r="G115" s="20"/>
      <c r="H115" s="20">
        <v>2</v>
      </c>
      <c r="I115" s="20">
        <f t="shared" si="5"/>
        <v>2</v>
      </c>
      <c r="J115" s="20"/>
      <c r="K115" s="20">
        <v>0</v>
      </c>
      <c r="L115" s="20">
        <f t="shared" si="6"/>
        <v>0</v>
      </c>
    </row>
    <row r="116" spans="1:12" ht="303.75" customHeight="1">
      <c r="A116" s="19" t="s">
        <v>172</v>
      </c>
      <c r="B116" s="30" t="s">
        <v>177</v>
      </c>
      <c r="C116" s="31"/>
      <c r="D116" s="32"/>
      <c r="E116" s="29" t="s">
        <v>74</v>
      </c>
      <c r="F116" s="24" t="s">
        <v>167</v>
      </c>
      <c r="G116" s="20">
        <v>9</v>
      </c>
      <c r="H116" s="20"/>
      <c r="I116" s="20">
        <f t="shared" si="5"/>
        <v>9</v>
      </c>
      <c r="J116" s="20">
        <v>0</v>
      </c>
      <c r="K116" s="20"/>
      <c r="L116" s="20">
        <f t="shared" si="6"/>
        <v>0</v>
      </c>
    </row>
    <row r="117" spans="1:12" s="27" customFormat="1" ht="22.5">
      <c r="A117" s="28" t="s">
        <v>9</v>
      </c>
      <c r="B117" s="59" t="s">
        <v>48</v>
      </c>
      <c r="C117" s="60"/>
      <c r="D117" s="60"/>
      <c r="E117" s="60"/>
      <c r="F117" s="60"/>
      <c r="G117" s="60"/>
      <c r="H117" s="60"/>
      <c r="I117" s="60"/>
      <c r="J117" s="60"/>
      <c r="K117" s="60"/>
      <c r="L117" s="61"/>
    </row>
    <row r="118" spans="1:12" ht="118.5" customHeight="1">
      <c r="A118" s="15">
        <v>1</v>
      </c>
      <c r="B118" s="30" t="s">
        <v>126</v>
      </c>
      <c r="C118" s="31"/>
      <c r="D118" s="32"/>
      <c r="E118" s="11" t="s">
        <v>45</v>
      </c>
      <c r="F118" s="24" t="s">
        <v>49</v>
      </c>
      <c r="G118" s="21">
        <f t="shared" ref="G118:G139" si="7">G72*1000/G95</f>
        <v>1893.2222642938282</v>
      </c>
      <c r="H118" s="21"/>
      <c r="I118" s="21">
        <f>G118+H118</f>
        <v>1893.2222642938282</v>
      </c>
      <c r="J118" s="21">
        <f t="shared" ref="J118:J130" si="8">J72*1000/J95</f>
        <v>1977.0973101265822</v>
      </c>
      <c r="K118" s="21"/>
      <c r="L118" s="21">
        <f>J118+K118</f>
        <v>1977.0973101265822</v>
      </c>
    </row>
    <row r="119" spans="1:12" ht="150" customHeight="1">
      <c r="A119" s="15">
        <v>2</v>
      </c>
      <c r="B119" s="30" t="s">
        <v>127</v>
      </c>
      <c r="C119" s="31"/>
      <c r="D119" s="32"/>
      <c r="E119" s="11" t="s">
        <v>45</v>
      </c>
      <c r="F119" s="24" t="s">
        <v>49</v>
      </c>
      <c r="G119" s="21">
        <f t="shared" si="7"/>
        <v>1900.0226193168967</v>
      </c>
      <c r="H119" s="21"/>
      <c r="I119" s="21">
        <f t="shared" ref="I119:I139" si="9">G119+H119</f>
        <v>1900.0226193168967</v>
      </c>
      <c r="J119" s="21">
        <f t="shared" si="8"/>
        <v>1705.305261267732</v>
      </c>
      <c r="K119" s="21"/>
      <c r="L119" s="21">
        <f t="shared" ref="L119:L139" si="10">J119+K119</f>
        <v>1705.305261267732</v>
      </c>
    </row>
    <row r="120" spans="1:12" ht="104.25" customHeight="1">
      <c r="A120" s="15">
        <v>3</v>
      </c>
      <c r="B120" s="30" t="s">
        <v>88</v>
      </c>
      <c r="C120" s="31"/>
      <c r="D120" s="32"/>
      <c r="E120" s="11" t="s">
        <v>45</v>
      </c>
      <c r="F120" s="24" t="s">
        <v>49</v>
      </c>
      <c r="G120" s="21">
        <f t="shared" si="7"/>
        <v>7500</v>
      </c>
      <c r="H120" s="21"/>
      <c r="I120" s="21">
        <f t="shared" si="9"/>
        <v>7500</v>
      </c>
      <c r="J120" s="21">
        <f t="shared" si="8"/>
        <v>7583.311475409836</v>
      </c>
      <c r="K120" s="21"/>
      <c r="L120" s="21">
        <f t="shared" si="10"/>
        <v>7583.311475409836</v>
      </c>
    </row>
    <row r="121" spans="1:12" ht="221.25" customHeight="1">
      <c r="A121" s="15">
        <v>4</v>
      </c>
      <c r="B121" s="30" t="s">
        <v>89</v>
      </c>
      <c r="C121" s="31"/>
      <c r="D121" s="32"/>
      <c r="E121" s="11" t="s">
        <v>45</v>
      </c>
      <c r="F121" s="24" t="s">
        <v>49</v>
      </c>
      <c r="G121" s="21">
        <f t="shared" si="7"/>
        <v>4112.31884057971</v>
      </c>
      <c r="H121" s="21"/>
      <c r="I121" s="21">
        <f t="shared" si="9"/>
        <v>4112.31884057971</v>
      </c>
      <c r="J121" s="21">
        <f t="shared" si="8"/>
        <v>2736.2028985507245</v>
      </c>
      <c r="K121" s="21"/>
      <c r="L121" s="21">
        <f t="shared" si="10"/>
        <v>2736.2028985507245</v>
      </c>
    </row>
    <row r="122" spans="1:12" ht="108.75" customHeight="1">
      <c r="A122" s="15">
        <v>5</v>
      </c>
      <c r="B122" s="30" t="s">
        <v>128</v>
      </c>
      <c r="C122" s="31"/>
      <c r="D122" s="32"/>
      <c r="E122" s="11" t="s">
        <v>45</v>
      </c>
      <c r="F122" s="24" t="s">
        <v>49</v>
      </c>
      <c r="G122" s="21">
        <f t="shared" si="7"/>
        <v>504.82456140350877</v>
      </c>
      <c r="H122" s="21"/>
      <c r="I122" s="21">
        <f t="shared" si="9"/>
        <v>504.82456140350877</v>
      </c>
      <c r="J122" s="21">
        <f t="shared" si="8"/>
        <v>502.6094032549729</v>
      </c>
      <c r="K122" s="21"/>
      <c r="L122" s="21">
        <f t="shared" si="10"/>
        <v>502.6094032549729</v>
      </c>
    </row>
    <row r="123" spans="1:12" ht="194.25" customHeight="1">
      <c r="A123" s="15">
        <v>6</v>
      </c>
      <c r="B123" s="30" t="s">
        <v>129</v>
      </c>
      <c r="C123" s="31"/>
      <c r="D123" s="32"/>
      <c r="E123" s="11" t="s">
        <v>45</v>
      </c>
      <c r="F123" s="24" t="s">
        <v>49</v>
      </c>
      <c r="G123" s="21">
        <f t="shared" si="7"/>
        <v>5450</v>
      </c>
      <c r="H123" s="21"/>
      <c r="I123" s="21">
        <f t="shared" si="9"/>
        <v>5450</v>
      </c>
      <c r="J123" s="21">
        <f t="shared" si="8"/>
        <v>782.81818181818187</v>
      </c>
      <c r="K123" s="21"/>
      <c r="L123" s="21">
        <f t="shared" si="10"/>
        <v>782.81818181818187</v>
      </c>
    </row>
    <row r="124" spans="1:12" ht="66" customHeight="1">
      <c r="A124" s="15">
        <v>7</v>
      </c>
      <c r="B124" s="30" t="s">
        <v>130</v>
      </c>
      <c r="C124" s="31"/>
      <c r="D124" s="32"/>
      <c r="E124" s="11" t="s">
        <v>45</v>
      </c>
      <c r="F124" s="24" t="s">
        <v>49</v>
      </c>
      <c r="G124" s="21">
        <f t="shared" si="7"/>
        <v>508.88888888888891</v>
      </c>
      <c r="H124" s="21"/>
      <c r="I124" s="21">
        <f t="shared" si="9"/>
        <v>508.88888888888891</v>
      </c>
      <c r="J124" s="21">
        <f t="shared" si="8"/>
        <v>475</v>
      </c>
      <c r="K124" s="21"/>
      <c r="L124" s="21">
        <f t="shared" si="10"/>
        <v>475</v>
      </c>
    </row>
    <row r="125" spans="1:12" ht="102" customHeight="1">
      <c r="A125" s="15">
        <v>8</v>
      </c>
      <c r="B125" s="30" t="s">
        <v>131</v>
      </c>
      <c r="C125" s="31"/>
      <c r="D125" s="32"/>
      <c r="E125" s="11" t="s">
        <v>45</v>
      </c>
      <c r="F125" s="24" t="s">
        <v>49</v>
      </c>
      <c r="G125" s="21">
        <f t="shared" si="7"/>
        <v>350000</v>
      </c>
      <c r="H125" s="21"/>
      <c r="I125" s="21">
        <f t="shared" si="9"/>
        <v>350000</v>
      </c>
      <c r="J125" s="21">
        <f t="shared" si="8"/>
        <v>332601</v>
      </c>
      <c r="K125" s="21"/>
      <c r="L125" s="21">
        <f t="shared" si="10"/>
        <v>332601</v>
      </c>
    </row>
    <row r="126" spans="1:12" ht="214.5" customHeight="1">
      <c r="A126" s="15">
        <v>9</v>
      </c>
      <c r="B126" s="30" t="s">
        <v>132</v>
      </c>
      <c r="C126" s="31"/>
      <c r="D126" s="32"/>
      <c r="E126" s="11" t="s">
        <v>45</v>
      </c>
      <c r="F126" s="24" t="s">
        <v>49</v>
      </c>
      <c r="G126" s="21">
        <f t="shared" si="7"/>
        <v>3000</v>
      </c>
      <c r="H126" s="21"/>
      <c r="I126" s="21">
        <f t="shared" si="9"/>
        <v>3000</v>
      </c>
      <c r="J126" s="21">
        <f t="shared" si="8"/>
        <v>3080.1995133819951</v>
      </c>
      <c r="K126" s="21"/>
      <c r="L126" s="21">
        <f t="shared" si="10"/>
        <v>3080.1995133819951</v>
      </c>
    </row>
    <row r="127" spans="1:12" ht="236.25" customHeight="1">
      <c r="A127" s="15">
        <v>10</v>
      </c>
      <c r="B127" s="30" t="s">
        <v>133</v>
      </c>
      <c r="C127" s="31"/>
      <c r="D127" s="32"/>
      <c r="E127" s="11" t="s">
        <v>45</v>
      </c>
      <c r="F127" s="24" t="s">
        <v>49</v>
      </c>
      <c r="G127" s="21">
        <f t="shared" si="7"/>
        <v>6673.4883720930229</v>
      </c>
      <c r="H127" s="21"/>
      <c r="I127" s="21">
        <f t="shared" si="9"/>
        <v>6673.4883720930229</v>
      </c>
      <c r="J127" s="21">
        <f t="shared" si="8"/>
        <v>5233.2474226804125</v>
      </c>
      <c r="K127" s="21"/>
      <c r="L127" s="21">
        <f t="shared" si="10"/>
        <v>5233.2474226804125</v>
      </c>
    </row>
    <row r="128" spans="1:12" ht="146.25" customHeight="1">
      <c r="A128" s="15">
        <v>11</v>
      </c>
      <c r="B128" s="30" t="s">
        <v>134</v>
      </c>
      <c r="C128" s="31"/>
      <c r="D128" s="32"/>
      <c r="E128" s="11" t="s">
        <v>45</v>
      </c>
      <c r="F128" s="24" t="s">
        <v>49</v>
      </c>
      <c r="G128" s="21">
        <f t="shared" si="7"/>
        <v>19565.217391304348</v>
      </c>
      <c r="H128" s="21"/>
      <c r="I128" s="21">
        <f t="shared" si="9"/>
        <v>19565.217391304348</v>
      </c>
      <c r="J128" s="21">
        <f t="shared" si="8"/>
        <v>18633.75</v>
      </c>
      <c r="K128" s="21"/>
      <c r="L128" s="21">
        <f t="shared" si="10"/>
        <v>18633.75</v>
      </c>
    </row>
    <row r="129" spans="1:12" ht="121.5" customHeight="1">
      <c r="A129" s="15">
        <v>12</v>
      </c>
      <c r="B129" s="30" t="s">
        <v>135</v>
      </c>
      <c r="C129" s="31"/>
      <c r="D129" s="32"/>
      <c r="E129" s="11" t="s">
        <v>45</v>
      </c>
      <c r="F129" s="24" t="s">
        <v>49</v>
      </c>
      <c r="G129" s="21">
        <f t="shared" si="7"/>
        <v>19.985610360540409</v>
      </c>
      <c r="H129" s="21"/>
      <c r="I129" s="21">
        <f t="shared" si="9"/>
        <v>19.985610360540409</v>
      </c>
      <c r="J129" s="21">
        <f t="shared" si="8"/>
        <v>20</v>
      </c>
      <c r="K129" s="21"/>
      <c r="L129" s="21">
        <f t="shared" si="10"/>
        <v>20</v>
      </c>
    </row>
    <row r="130" spans="1:12" ht="240" customHeight="1">
      <c r="A130" s="15">
        <v>13</v>
      </c>
      <c r="B130" s="30" t="s">
        <v>136</v>
      </c>
      <c r="C130" s="31"/>
      <c r="D130" s="32"/>
      <c r="E130" s="11" t="s">
        <v>45</v>
      </c>
      <c r="F130" s="24" t="s">
        <v>49</v>
      </c>
      <c r="G130" s="21">
        <f t="shared" si="7"/>
        <v>350.10940919037199</v>
      </c>
      <c r="H130" s="21"/>
      <c r="I130" s="21">
        <f t="shared" si="9"/>
        <v>350.10940919037199</v>
      </c>
      <c r="J130" s="21">
        <f t="shared" si="8"/>
        <v>350.25274725274727</v>
      </c>
      <c r="K130" s="21"/>
      <c r="L130" s="21">
        <f t="shared" si="10"/>
        <v>350.25274725274727</v>
      </c>
    </row>
    <row r="131" spans="1:12" ht="124.5" customHeight="1">
      <c r="A131" s="15">
        <v>14</v>
      </c>
      <c r="B131" s="30" t="s">
        <v>137</v>
      </c>
      <c r="C131" s="31"/>
      <c r="D131" s="32"/>
      <c r="E131" s="11" t="s">
        <v>45</v>
      </c>
      <c r="F131" s="24" t="s">
        <v>49</v>
      </c>
      <c r="G131" s="21">
        <f t="shared" si="7"/>
        <v>225000</v>
      </c>
      <c r="H131" s="21"/>
      <c r="I131" s="21">
        <f t="shared" si="9"/>
        <v>225000</v>
      </c>
      <c r="J131" s="21">
        <v>0</v>
      </c>
      <c r="K131" s="21"/>
      <c r="L131" s="21">
        <f t="shared" si="10"/>
        <v>0</v>
      </c>
    </row>
    <row r="132" spans="1:12" ht="96" customHeight="1">
      <c r="A132" s="15">
        <v>15</v>
      </c>
      <c r="B132" s="30" t="s">
        <v>138</v>
      </c>
      <c r="C132" s="31"/>
      <c r="D132" s="32"/>
      <c r="E132" s="11" t="s">
        <v>45</v>
      </c>
      <c r="F132" s="24" t="s">
        <v>49</v>
      </c>
      <c r="G132" s="21">
        <f t="shared" si="7"/>
        <v>235.58897243107771</v>
      </c>
      <c r="H132" s="21"/>
      <c r="I132" s="21">
        <f t="shared" si="9"/>
        <v>235.58897243107771</v>
      </c>
      <c r="J132" s="21">
        <v>0</v>
      </c>
      <c r="K132" s="21"/>
      <c r="L132" s="21">
        <f t="shared" si="10"/>
        <v>0</v>
      </c>
    </row>
    <row r="133" spans="1:12" ht="245.25" customHeight="1">
      <c r="A133" s="15">
        <v>16</v>
      </c>
      <c r="B133" s="30" t="s">
        <v>139</v>
      </c>
      <c r="C133" s="31"/>
      <c r="D133" s="32"/>
      <c r="E133" s="11" t="s">
        <v>45</v>
      </c>
      <c r="F133" s="24" t="s">
        <v>49</v>
      </c>
      <c r="G133" s="21">
        <f t="shared" si="7"/>
        <v>50000</v>
      </c>
      <c r="H133" s="21"/>
      <c r="I133" s="21">
        <f t="shared" si="9"/>
        <v>50000</v>
      </c>
      <c r="J133" s="21">
        <v>0</v>
      </c>
      <c r="K133" s="21"/>
      <c r="L133" s="21">
        <f t="shared" si="10"/>
        <v>0</v>
      </c>
    </row>
    <row r="134" spans="1:12" ht="159.75" customHeight="1">
      <c r="A134" s="15">
        <v>17</v>
      </c>
      <c r="B134" s="30" t="s">
        <v>90</v>
      </c>
      <c r="C134" s="31"/>
      <c r="D134" s="32"/>
      <c r="E134" s="11" t="s">
        <v>45</v>
      </c>
      <c r="F134" s="24" t="s">
        <v>49</v>
      </c>
      <c r="G134" s="21"/>
      <c r="H134" s="21">
        <f>H88*1000/H111</f>
        <v>889333.33333333337</v>
      </c>
      <c r="I134" s="21">
        <f t="shared" si="9"/>
        <v>889333.33333333337</v>
      </c>
      <c r="J134" s="21"/>
      <c r="K134" s="21">
        <f>K88*1000/K111</f>
        <v>828204</v>
      </c>
      <c r="L134" s="21">
        <f t="shared" si="10"/>
        <v>828204</v>
      </c>
    </row>
    <row r="135" spans="1:12" ht="159.75" customHeight="1">
      <c r="A135" s="15">
        <v>18</v>
      </c>
      <c r="B135" s="30" t="s">
        <v>179</v>
      </c>
      <c r="C135" s="31"/>
      <c r="D135" s="32"/>
      <c r="E135" s="11" t="s">
        <v>45</v>
      </c>
      <c r="F135" s="24" t="s">
        <v>49</v>
      </c>
      <c r="G135" s="21">
        <f t="shared" si="7"/>
        <v>502.98039215686276</v>
      </c>
      <c r="H135" s="21"/>
      <c r="I135" s="21">
        <f t="shared" si="9"/>
        <v>502.98039215686276</v>
      </c>
      <c r="J135" s="21">
        <v>0</v>
      </c>
      <c r="K135" s="21"/>
      <c r="L135" s="21">
        <f t="shared" si="10"/>
        <v>0</v>
      </c>
    </row>
    <row r="136" spans="1:12" ht="159.75" customHeight="1">
      <c r="A136" s="15">
        <v>19</v>
      </c>
      <c r="B136" s="30" t="s">
        <v>180</v>
      </c>
      <c r="C136" s="31"/>
      <c r="D136" s="32"/>
      <c r="E136" s="11" t="s">
        <v>45</v>
      </c>
      <c r="F136" s="24" t="s">
        <v>49</v>
      </c>
      <c r="G136" s="21">
        <f t="shared" si="7"/>
        <v>302.75862068965517</v>
      </c>
      <c r="H136" s="21"/>
      <c r="I136" s="21">
        <f t="shared" si="9"/>
        <v>302.75862068965517</v>
      </c>
      <c r="J136" s="21">
        <v>0</v>
      </c>
      <c r="K136" s="21"/>
      <c r="L136" s="21">
        <f t="shared" si="10"/>
        <v>0</v>
      </c>
    </row>
    <row r="137" spans="1:12" ht="159.75" customHeight="1">
      <c r="A137" s="15">
        <v>20</v>
      </c>
      <c r="B137" s="30" t="s">
        <v>181</v>
      </c>
      <c r="C137" s="31"/>
      <c r="D137" s="32"/>
      <c r="E137" s="11" t="s">
        <v>45</v>
      </c>
      <c r="F137" s="24" t="s">
        <v>49</v>
      </c>
      <c r="G137" s="21">
        <f t="shared" si="7"/>
        <v>501.54320987654319</v>
      </c>
      <c r="H137" s="21"/>
      <c r="I137" s="21">
        <f t="shared" si="9"/>
        <v>501.54320987654319</v>
      </c>
      <c r="J137" s="21">
        <v>0</v>
      </c>
      <c r="K137" s="21"/>
      <c r="L137" s="21">
        <f t="shared" si="10"/>
        <v>0</v>
      </c>
    </row>
    <row r="138" spans="1:12" ht="159.75" customHeight="1">
      <c r="A138" s="15">
        <v>21</v>
      </c>
      <c r="B138" s="30" t="s">
        <v>182</v>
      </c>
      <c r="C138" s="31"/>
      <c r="D138" s="32"/>
      <c r="E138" s="11" t="s">
        <v>45</v>
      </c>
      <c r="F138" s="24" t="s">
        <v>49</v>
      </c>
      <c r="G138" s="21"/>
      <c r="H138" s="21">
        <f t="shared" ref="H138" si="11">H92*1000/H115</f>
        <v>16000</v>
      </c>
      <c r="I138" s="21">
        <f t="shared" si="9"/>
        <v>16000</v>
      </c>
      <c r="J138" s="21"/>
      <c r="K138" s="21">
        <v>0</v>
      </c>
      <c r="L138" s="21">
        <f t="shared" si="10"/>
        <v>0</v>
      </c>
    </row>
    <row r="139" spans="1:12" ht="159.75" customHeight="1">
      <c r="A139" s="15">
        <v>22</v>
      </c>
      <c r="B139" s="30" t="s">
        <v>183</v>
      </c>
      <c r="C139" s="31"/>
      <c r="D139" s="32"/>
      <c r="E139" s="11" t="s">
        <v>45</v>
      </c>
      <c r="F139" s="24" t="s">
        <v>49</v>
      </c>
      <c r="G139" s="21">
        <f t="shared" si="7"/>
        <v>17500</v>
      </c>
      <c r="H139" s="21"/>
      <c r="I139" s="21">
        <f t="shared" si="9"/>
        <v>17500</v>
      </c>
      <c r="J139" s="21">
        <v>0</v>
      </c>
      <c r="K139" s="21"/>
      <c r="L139" s="21">
        <f t="shared" si="10"/>
        <v>0</v>
      </c>
    </row>
    <row r="140" spans="1:12" ht="22.5">
      <c r="A140" s="18" t="s">
        <v>12</v>
      </c>
      <c r="B140" s="33" t="s">
        <v>50</v>
      </c>
      <c r="C140" s="34"/>
      <c r="D140" s="34"/>
      <c r="E140" s="34"/>
      <c r="F140" s="34"/>
      <c r="G140" s="34"/>
      <c r="H140" s="34"/>
      <c r="I140" s="34"/>
      <c r="J140" s="34"/>
      <c r="K140" s="34"/>
      <c r="L140" s="35"/>
    </row>
    <row r="141" spans="1:12" ht="131.25" customHeight="1">
      <c r="A141" s="15">
        <v>1</v>
      </c>
      <c r="B141" s="30" t="s">
        <v>91</v>
      </c>
      <c r="C141" s="31"/>
      <c r="D141" s="32"/>
      <c r="E141" s="11" t="s">
        <v>51</v>
      </c>
      <c r="F141" s="24" t="s">
        <v>47</v>
      </c>
      <c r="G141" s="20">
        <v>100</v>
      </c>
      <c r="H141" s="20"/>
      <c r="I141" s="20">
        <f>G141+H141</f>
        <v>100</v>
      </c>
      <c r="J141" s="20">
        <v>100</v>
      </c>
      <c r="K141" s="20"/>
      <c r="L141" s="20">
        <f>J141+K141</f>
        <v>100</v>
      </c>
    </row>
    <row r="142" spans="1:12" ht="167.25" customHeight="1">
      <c r="A142" s="15">
        <v>2</v>
      </c>
      <c r="B142" s="30" t="s">
        <v>140</v>
      </c>
      <c r="C142" s="31"/>
      <c r="D142" s="32"/>
      <c r="E142" s="11" t="s">
        <v>51</v>
      </c>
      <c r="F142" s="24" t="s">
        <v>47</v>
      </c>
      <c r="G142" s="20">
        <v>100</v>
      </c>
      <c r="H142" s="20"/>
      <c r="I142" s="20">
        <f t="shared" ref="I142:I162" si="12">G142+H142</f>
        <v>100</v>
      </c>
      <c r="J142" s="20">
        <v>100</v>
      </c>
      <c r="K142" s="20"/>
      <c r="L142" s="20">
        <f t="shared" ref="L142:L162" si="13">J142+K142</f>
        <v>100</v>
      </c>
    </row>
    <row r="143" spans="1:12" ht="126" customHeight="1">
      <c r="A143" s="15">
        <v>3</v>
      </c>
      <c r="B143" s="30" t="s">
        <v>92</v>
      </c>
      <c r="C143" s="31"/>
      <c r="D143" s="32"/>
      <c r="E143" s="11" t="s">
        <v>51</v>
      </c>
      <c r="F143" s="24" t="s">
        <v>47</v>
      </c>
      <c r="G143" s="20">
        <v>100</v>
      </c>
      <c r="H143" s="20"/>
      <c r="I143" s="20">
        <f t="shared" si="12"/>
        <v>100</v>
      </c>
      <c r="J143" s="20">
        <v>100</v>
      </c>
      <c r="K143" s="20"/>
      <c r="L143" s="20">
        <f>J143+K143</f>
        <v>100</v>
      </c>
    </row>
    <row r="144" spans="1:12" ht="244.5" customHeight="1">
      <c r="A144" s="15">
        <v>4</v>
      </c>
      <c r="B144" s="30" t="s">
        <v>141</v>
      </c>
      <c r="C144" s="31"/>
      <c r="D144" s="32"/>
      <c r="E144" s="11" t="s">
        <v>51</v>
      </c>
      <c r="F144" s="24" t="s">
        <v>47</v>
      </c>
      <c r="G144" s="20">
        <v>100</v>
      </c>
      <c r="H144" s="20"/>
      <c r="I144" s="20">
        <f t="shared" si="12"/>
        <v>100</v>
      </c>
      <c r="J144" s="20">
        <v>100</v>
      </c>
      <c r="K144" s="20"/>
      <c r="L144" s="20">
        <f t="shared" si="13"/>
        <v>100</v>
      </c>
    </row>
    <row r="145" spans="1:12" ht="105.75" customHeight="1">
      <c r="A145" s="15">
        <v>5</v>
      </c>
      <c r="B145" s="30" t="s">
        <v>142</v>
      </c>
      <c r="C145" s="31"/>
      <c r="D145" s="32"/>
      <c r="E145" s="11" t="s">
        <v>51</v>
      </c>
      <c r="F145" s="24" t="s">
        <v>47</v>
      </c>
      <c r="G145" s="20">
        <v>100</v>
      </c>
      <c r="H145" s="20"/>
      <c r="I145" s="20">
        <f t="shared" si="12"/>
        <v>100</v>
      </c>
      <c r="J145" s="20">
        <v>100</v>
      </c>
      <c r="K145" s="20"/>
      <c r="L145" s="20">
        <f t="shared" si="13"/>
        <v>100</v>
      </c>
    </row>
    <row r="146" spans="1:12" ht="220.5" customHeight="1">
      <c r="A146" s="15">
        <v>6</v>
      </c>
      <c r="B146" s="30" t="s">
        <v>93</v>
      </c>
      <c r="C146" s="31"/>
      <c r="D146" s="32"/>
      <c r="E146" s="11" t="s">
        <v>51</v>
      </c>
      <c r="F146" s="24" t="s">
        <v>47</v>
      </c>
      <c r="G146" s="20">
        <v>100</v>
      </c>
      <c r="H146" s="20"/>
      <c r="I146" s="20">
        <f t="shared" si="12"/>
        <v>100</v>
      </c>
      <c r="J146" s="20">
        <v>100</v>
      </c>
      <c r="K146" s="20"/>
      <c r="L146" s="20">
        <f t="shared" si="13"/>
        <v>100</v>
      </c>
    </row>
    <row r="147" spans="1:12" ht="59.25" customHeight="1">
      <c r="A147" s="15">
        <v>7</v>
      </c>
      <c r="B147" s="30" t="s">
        <v>143</v>
      </c>
      <c r="C147" s="31"/>
      <c r="D147" s="32"/>
      <c r="E147" s="11" t="s">
        <v>51</v>
      </c>
      <c r="F147" s="24" t="s">
        <v>47</v>
      </c>
      <c r="G147" s="20">
        <v>100</v>
      </c>
      <c r="H147" s="20"/>
      <c r="I147" s="20">
        <f t="shared" si="12"/>
        <v>100</v>
      </c>
      <c r="J147" s="20">
        <v>100</v>
      </c>
      <c r="K147" s="20"/>
      <c r="L147" s="20">
        <f t="shared" si="13"/>
        <v>100</v>
      </c>
    </row>
    <row r="148" spans="1:12" ht="409.5" customHeight="1">
      <c r="A148" s="15">
        <v>8</v>
      </c>
      <c r="B148" s="30" t="s">
        <v>144</v>
      </c>
      <c r="C148" s="31"/>
      <c r="D148" s="32"/>
      <c r="E148" s="11" t="s">
        <v>51</v>
      </c>
      <c r="F148" s="24" t="s">
        <v>47</v>
      </c>
      <c r="G148" s="20">
        <v>100</v>
      </c>
      <c r="H148" s="20"/>
      <c r="I148" s="20">
        <f t="shared" si="12"/>
        <v>100</v>
      </c>
      <c r="J148" s="20">
        <v>100</v>
      </c>
      <c r="K148" s="20"/>
      <c r="L148" s="20">
        <f t="shared" si="13"/>
        <v>100</v>
      </c>
    </row>
    <row r="149" spans="1:12" ht="318" customHeight="1">
      <c r="A149" s="15">
        <v>9</v>
      </c>
      <c r="B149" s="30" t="s">
        <v>145</v>
      </c>
      <c r="C149" s="31"/>
      <c r="D149" s="32"/>
      <c r="E149" s="11" t="s">
        <v>51</v>
      </c>
      <c r="F149" s="24" t="s">
        <v>47</v>
      </c>
      <c r="G149" s="20">
        <v>100</v>
      </c>
      <c r="H149" s="20"/>
      <c r="I149" s="20">
        <f t="shared" si="12"/>
        <v>100</v>
      </c>
      <c r="J149" s="20">
        <v>100</v>
      </c>
      <c r="K149" s="20"/>
      <c r="L149" s="20">
        <f t="shared" si="13"/>
        <v>100</v>
      </c>
    </row>
    <row r="150" spans="1:12" ht="236.25" customHeight="1">
      <c r="A150" s="15">
        <v>10</v>
      </c>
      <c r="B150" s="30" t="s">
        <v>146</v>
      </c>
      <c r="C150" s="31"/>
      <c r="D150" s="32"/>
      <c r="E150" s="11" t="s">
        <v>51</v>
      </c>
      <c r="F150" s="24" t="s">
        <v>47</v>
      </c>
      <c r="G150" s="20">
        <v>100</v>
      </c>
      <c r="H150" s="20"/>
      <c r="I150" s="20">
        <f t="shared" si="12"/>
        <v>100</v>
      </c>
      <c r="J150" s="20">
        <v>100</v>
      </c>
      <c r="K150" s="20"/>
      <c r="L150" s="20">
        <f t="shared" si="13"/>
        <v>100</v>
      </c>
    </row>
    <row r="151" spans="1:12" ht="147.75" customHeight="1">
      <c r="A151" s="15">
        <v>11</v>
      </c>
      <c r="B151" s="30" t="s">
        <v>98</v>
      </c>
      <c r="C151" s="31"/>
      <c r="D151" s="32"/>
      <c r="E151" s="11" t="s">
        <v>51</v>
      </c>
      <c r="F151" s="24" t="s">
        <v>47</v>
      </c>
      <c r="G151" s="20">
        <v>100</v>
      </c>
      <c r="H151" s="20"/>
      <c r="I151" s="20">
        <f t="shared" si="12"/>
        <v>100</v>
      </c>
      <c r="J151" s="20">
        <v>100</v>
      </c>
      <c r="K151" s="20"/>
      <c r="L151" s="20">
        <f t="shared" si="13"/>
        <v>100</v>
      </c>
    </row>
    <row r="152" spans="1:12" ht="123" customHeight="1">
      <c r="A152" s="15">
        <v>12</v>
      </c>
      <c r="B152" s="30" t="s">
        <v>147</v>
      </c>
      <c r="C152" s="31"/>
      <c r="D152" s="32"/>
      <c r="E152" s="11" t="s">
        <v>51</v>
      </c>
      <c r="F152" s="24" t="s">
        <v>47</v>
      </c>
      <c r="G152" s="20">
        <v>100</v>
      </c>
      <c r="H152" s="20"/>
      <c r="I152" s="20">
        <f t="shared" si="12"/>
        <v>100</v>
      </c>
      <c r="J152" s="20">
        <v>100</v>
      </c>
      <c r="K152" s="20"/>
      <c r="L152" s="20">
        <f t="shared" si="13"/>
        <v>100</v>
      </c>
    </row>
    <row r="153" spans="1:12" ht="254.25" customHeight="1">
      <c r="A153" s="15">
        <v>13</v>
      </c>
      <c r="B153" s="30" t="s">
        <v>148</v>
      </c>
      <c r="C153" s="31"/>
      <c r="D153" s="32"/>
      <c r="E153" s="11" t="s">
        <v>51</v>
      </c>
      <c r="F153" s="24" t="s">
        <v>47</v>
      </c>
      <c r="G153" s="20">
        <v>100</v>
      </c>
      <c r="H153" s="20"/>
      <c r="I153" s="20">
        <f t="shared" si="12"/>
        <v>100</v>
      </c>
      <c r="J153" s="20">
        <v>100</v>
      </c>
      <c r="K153" s="20"/>
      <c r="L153" s="20">
        <f t="shared" si="13"/>
        <v>100</v>
      </c>
    </row>
    <row r="154" spans="1:12" ht="108" customHeight="1">
      <c r="A154" s="15">
        <v>14</v>
      </c>
      <c r="B154" s="30" t="s">
        <v>149</v>
      </c>
      <c r="C154" s="31"/>
      <c r="D154" s="32"/>
      <c r="E154" s="11" t="s">
        <v>51</v>
      </c>
      <c r="F154" s="24" t="s">
        <v>47</v>
      </c>
      <c r="G154" s="20">
        <v>100</v>
      </c>
      <c r="H154" s="20"/>
      <c r="I154" s="20">
        <f t="shared" si="12"/>
        <v>100</v>
      </c>
      <c r="J154" s="20">
        <v>100</v>
      </c>
      <c r="K154" s="20"/>
      <c r="L154" s="20">
        <f t="shared" si="13"/>
        <v>100</v>
      </c>
    </row>
    <row r="155" spans="1:12" ht="129" customHeight="1">
      <c r="A155" s="15">
        <v>15</v>
      </c>
      <c r="B155" s="30" t="s">
        <v>150</v>
      </c>
      <c r="C155" s="31"/>
      <c r="D155" s="32"/>
      <c r="E155" s="11" t="s">
        <v>51</v>
      </c>
      <c r="F155" s="24" t="s">
        <v>47</v>
      </c>
      <c r="G155" s="20">
        <v>100</v>
      </c>
      <c r="H155" s="20"/>
      <c r="I155" s="20">
        <f t="shared" si="12"/>
        <v>100</v>
      </c>
      <c r="J155" s="20">
        <v>100</v>
      </c>
      <c r="K155" s="20"/>
      <c r="L155" s="20">
        <f t="shared" si="13"/>
        <v>100</v>
      </c>
    </row>
    <row r="156" spans="1:12" ht="246" customHeight="1">
      <c r="A156" s="15">
        <v>16</v>
      </c>
      <c r="B156" s="30" t="s">
        <v>151</v>
      </c>
      <c r="C156" s="31"/>
      <c r="D156" s="32"/>
      <c r="E156" s="11" t="s">
        <v>51</v>
      </c>
      <c r="F156" s="24" t="s">
        <v>47</v>
      </c>
      <c r="G156" s="20">
        <v>100</v>
      </c>
      <c r="H156" s="20"/>
      <c r="I156" s="20">
        <f t="shared" si="12"/>
        <v>100</v>
      </c>
      <c r="J156" s="20">
        <v>0</v>
      </c>
      <c r="K156" s="20"/>
      <c r="L156" s="20">
        <f t="shared" si="13"/>
        <v>0</v>
      </c>
    </row>
    <row r="157" spans="1:12" ht="144.75" customHeight="1">
      <c r="A157" s="15">
        <v>17</v>
      </c>
      <c r="B157" s="30" t="s">
        <v>152</v>
      </c>
      <c r="C157" s="31"/>
      <c r="D157" s="32"/>
      <c r="E157" s="11" t="s">
        <v>51</v>
      </c>
      <c r="F157" s="24" t="s">
        <v>47</v>
      </c>
      <c r="G157" s="20"/>
      <c r="H157" s="20">
        <v>100</v>
      </c>
      <c r="I157" s="20">
        <f t="shared" si="12"/>
        <v>100</v>
      </c>
      <c r="J157" s="20"/>
      <c r="K157" s="20">
        <v>100</v>
      </c>
      <c r="L157" s="20">
        <f t="shared" si="13"/>
        <v>100</v>
      </c>
    </row>
    <row r="158" spans="1:12" ht="144.75" customHeight="1">
      <c r="A158" s="15">
        <v>18</v>
      </c>
      <c r="B158" s="30" t="s">
        <v>184</v>
      </c>
      <c r="C158" s="31"/>
      <c r="D158" s="32"/>
      <c r="E158" s="11" t="s">
        <v>51</v>
      </c>
      <c r="F158" s="24" t="s">
        <v>47</v>
      </c>
      <c r="G158" s="20">
        <v>100</v>
      </c>
      <c r="H158" s="20"/>
      <c r="I158" s="20">
        <f t="shared" si="12"/>
        <v>100</v>
      </c>
      <c r="J158" s="20">
        <v>0</v>
      </c>
      <c r="K158" s="20"/>
      <c r="L158" s="20">
        <f t="shared" si="13"/>
        <v>0</v>
      </c>
    </row>
    <row r="159" spans="1:12" ht="144.75" customHeight="1">
      <c r="A159" s="15">
        <v>19</v>
      </c>
      <c r="B159" s="30" t="s">
        <v>185</v>
      </c>
      <c r="C159" s="31"/>
      <c r="D159" s="32"/>
      <c r="E159" s="11" t="s">
        <v>51</v>
      </c>
      <c r="F159" s="24" t="s">
        <v>47</v>
      </c>
      <c r="G159" s="20">
        <v>100</v>
      </c>
      <c r="H159" s="20"/>
      <c r="I159" s="20">
        <f t="shared" si="12"/>
        <v>100</v>
      </c>
      <c r="J159" s="20">
        <v>0</v>
      </c>
      <c r="K159" s="20"/>
      <c r="L159" s="20">
        <f t="shared" si="13"/>
        <v>0</v>
      </c>
    </row>
    <row r="160" spans="1:12" ht="144.75" customHeight="1">
      <c r="A160" s="15">
        <v>20</v>
      </c>
      <c r="B160" s="30" t="s">
        <v>186</v>
      </c>
      <c r="C160" s="31"/>
      <c r="D160" s="32"/>
      <c r="E160" s="11" t="s">
        <v>51</v>
      </c>
      <c r="F160" s="24" t="s">
        <v>47</v>
      </c>
      <c r="G160" s="20">
        <v>100</v>
      </c>
      <c r="H160" s="20"/>
      <c r="I160" s="20">
        <f t="shared" si="12"/>
        <v>100</v>
      </c>
      <c r="J160" s="20">
        <v>0</v>
      </c>
      <c r="K160" s="20"/>
      <c r="L160" s="20">
        <f t="shared" si="13"/>
        <v>0</v>
      </c>
    </row>
    <row r="161" spans="1:12" ht="144.75" customHeight="1">
      <c r="A161" s="15">
        <v>21</v>
      </c>
      <c r="B161" s="30" t="s">
        <v>187</v>
      </c>
      <c r="C161" s="31"/>
      <c r="D161" s="32"/>
      <c r="E161" s="11" t="s">
        <v>51</v>
      </c>
      <c r="F161" s="24" t="s">
        <v>47</v>
      </c>
      <c r="G161" s="20"/>
      <c r="H161" s="20">
        <v>100</v>
      </c>
      <c r="I161" s="20">
        <f t="shared" si="12"/>
        <v>100</v>
      </c>
      <c r="J161" s="20"/>
      <c r="K161" s="20">
        <v>0</v>
      </c>
      <c r="L161" s="20">
        <f t="shared" si="13"/>
        <v>0</v>
      </c>
    </row>
    <row r="162" spans="1:12" ht="243.75" customHeight="1">
      <c r="A162" s="15">
        <v>22</v>
      </c>
      <c r="B162" s="30" t="s">
        <v>188</v>
      </c>
      <c r="C162" s="31"/>
      <c r="D162" s="32"/>
      <c r="E162" s="11" t="s">
        <v>51</v>
      </c>
      <c r="F162" s="24" t="s">
        <v>47</v>
      </c>
      <c r="G162" s="20">
        <v>100</v>
      </c>
      <c r="H162" s="20"/>
      <c r="I162" s="20">
        <f t="shared" si="12"/>
        <v>100</v>
      </c>
      <c r="J162" s="20">
        <v>0</v>
      </c>
      <c r="K162" s="20"/>
      <c r="L162" s="20">
        <f t="shared" si="13"/>
        <v>0</v>
      </c>
    </row>
    <row r="163" spans="1:12" ht="23.25">
      <c r="A163" s="5"/>
      <c r="B163" s="37"/>
      <c r="C163" s="37"/>
      <c r="D163" s="37"/>
      <c r="E163" s="5"/>
      <c r="F163" s="22"/>
      <c r="G163" s="5"/>
      <c r="H163" s="5"/>
      <c r="I163" s="5"/>
      <c r="J163" s="5"/>
      <c r="K163" s="5"/>
      <c r="L163" s="5"/>
    </row>
    <row r="164" spans="1:12" ht="23.25">
      <c r="A164" s="5"/>
      <c r="B164" s="5"/>
      <c r="C164" s="5"/>
      <c r="D164" s="5"/>
      <c r="E164" s="5"/>
      <c r="F164" s="22"/>
      <c r="G164" s="5"/>
      <c r="H164" s="5"/>
      <c r="I164" s="5"/>
      <c r="J164" s="5"/>
      <c r="K164" s="5"/>
      <c r="L164" s="5"/>
    </row>
    <row r="165" spans="1:12" ht="26.25">
      <c r="A165" s="36" t="s">
        <v>52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</row>
  </sheetData>
  <mergeCells count="156">
    <mergeCell ref="B112:D112"/>
    <mergeCell ref="B113:D113"/>
    <mergeCell ref="B114:D114"/>
    <mergeCell ref="B115:D115"/>
    <mergeCell ref="B116:D116"/>
    <mergeCell ref="B135:D135"/>
    <mergeCell ref="B136:D136"/>
    <mergeCell ref="B137:D137"/>
    <mergeCell ref="B138:D138"/>
    <mergeCell ref="B117:L117"/>
    <mergeCell ref="B121:D121"/>
    <mergeCell ref="A14:B14"/>
    <mergeCell ref="C14:K14"/>
    <mergeCell ref="B29:G29"/>
    <mergeCell ref="B16:K16"/>
    <mergeCell ref="B18:D18"/>
    <mergeCell ref="E18:G18"/>
    <mergeCell ref="H18:J18"/>
    <mergeCell ref="B23:H23"/>
    <mergeCell ref="B26:G26"/>
    <mergeCell ref="B25:G25"/>
    <mergeCell ref="B27:G27"/>
    <mergeCell ref="B28:G28"/>
    <mergeCell ref="B52:G52"/>
    <mergeCell ref="B53:G53"/>
    <mergeCell ref="B54:G54"/>
    <mergeCell ref="B81:D81"/>
    <mergeCell ref="B82:D82"/>
    <mergeCell ref="B72:D72"/>
    <mergeCell ref="B79:D79"/>
    <mergeCell ref="B80:D80"/>
    <mergeCell ref="B73:D73"/>
    <mergeCell ref="B74:D74"/>
    <mergeCell ref="B75:D75"/>
    <mergeCell ref="B76:D76"/>
    <mergeCell ref="B77:D77"/>
    <mergeCell ref="B78:D78"/>
    <mergeCell ref="B56:G56"/>
    <mergeCell ref="B67:I67"/>
    <mergeCell ref="B55:G55"/>
    <mergeCell ref="A1:K1"/>
    <mergeCell ref="A2:K2"/>
    <mergeCell ref="A3:K3"/>
    <mergeCell ref="C5:K5"/>
    <mergeCell ref="C13:L13"/>
    <mergeCell ref="C6:K6"/>
    <mergeCell ref="C7:K7"/>
    <mergeCell ref="C10:K10"/>
    <mergeCell ref="C11:K11"/>
    <mergeCell ref="A69:A70"/>
    <mergeCell ref="J69:L69"/>
    <mergeCell ref="G69:I69"/>
    <mergeCell ref="E69:E70"/>
    <mergeCell ref="F69:F70"/>
    <mergeCell ref="B69:D70"/>
    <mergeCell ref="B71:L71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9:I49"/>
    <mergeCell ref="B51:G51"/>
    <mergeCell ref="B43:G43"/>
    <mergeCell ref="B44:G44"/>
    <mergeCell ref="B45:G45"/>
    <mergeCell ref="B46:G46"/>
    <mergeCell ref="B47:G47"/>
    <mergeCell ref="B83:D83"/>
    <mergeCell ref="B105:D105"/>
    <mergeCell ref="B106:D106"/>
    <mergeCell ref="B86:D86"/>
    <mergeCell ref="B87:D87"/>
    <mergeCell ref="B88:D88"/>
    <mergeCell ref="B103:D103"/>
    <mergeCell ref="B94:L94"/>
    <mergeCell ref="B95:D95"/>
    <mergeCell ref="B96:D96"/>
    <mergeCell ref="B97:D97"/>
    <mergeCell ref="B84:D84"/>
    <mergeCell ref="B104:D104"/>
    <mergeCell ref="B98:D98"/>
    <mergeCell ref="B99:D99"/>
    <mergeCell ref="B100:D100"/>
    <mergeCell ref="B101:D101"/>
    <mergeCell ref="B102:D102"/>
    <mergeCell ref="B85:D85"/>
    <mergeCell ref="B89:D89"/>
    <mergeCell ref="B90:D90"/>
    <mergeCell ref="B91:D91"/>
    <mergeCell ref="B92:D92"/>
    <mergeCell ref="B93:D93"/>
    <mergeCell ref="A165:L165"/>
    <mergeCell ref="B147:D147"/>
    <mergeCell ref="B148:D148"/>
    <mergeCell ref="B149:D149"/>
    <mergeCell ref="B141:D141"/>
    <mergeCell ref="B142:D142"/>
    <mergeCell ref="B143:D143"/>
    <mergeCell ref="B144:D144"/>
    <mergeCell ref="B145:D145"/>
    <mergeCell ref="B146:D146"/>
    <mergeCell ref="B157:D157"/>
    <mergeCell ref="B163:D163"/>
    <mergeCell ref="B150:D150"/>
    <mergeCell ref="B151:D151"/>
    <mergeCell ref="B153:D153"/>
    <mergeCell ref="B154:D154"/>
    <mergeCell ref="B155:D155"/>
    <mergeCell ref="B156:D156"/>
    <mergeCell ref="B158:D158"/>
    <mergeCell ref="B159:D159"/>
    <mergeCell ref="B160:D160"/>
    <mergeCell ref="B161:D161"/>
    <mergeCell ref="B162:D162"/>
    <mergeCell ref="B107:D107"/>
    <mergeCell ref="B108:D108"/>
    <mergeCell ref="B109:D109"/>
    <mergeCell ref="B110:D110"/>
    <mergeCell ref="B111:D111"/>
    <mergeCell ref="B134:D134"/>
    <mergeCell ref="B128:D128"/>
    <mergeCell ref="B152:D152"/>
    <mergeCell ref="B140:L140"/>
    <mergeCell ref="B118:D118"/>
    <mergeCell ref="B119:D119"/>
    <mergeCell ref="B120:D120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39:D139"/>
  </mergeCells>
  <pageMargins left="0.70866141732283472" right="0.70866141732283472" top="0.74803149606299213" bottom="0.74803149606299213" header="0.31496062992125984" footer="0.31496062992125984"/>
  <pageSetup paperSize="9" scale="52" fitToHeight="24" orientation="landscape" horizontalDpi="180" verticalDpi="180" r:id="rId1"/>
  <rowBreaks count="1" manualBreakCount="1">
    <brk id="93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2019-12-10T07:07:16Z</dcterms:modified>
</cp:coreProperties>
</file>